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M:\Fachliches\Buchhaltung\Unterlagen JAB\2024\"/>
    </mc:Choice>
  </mc:AlternateContent>
  <xr:revisionPtr revIDLastSave="0" documentId="8_{382F46B4-9B8C-476B-A476-DB03E2D6F345}" xr6:coauthVersionLast="47" xr6:coauthVersionMax="47" xr10:uidLastSave="{00000000-0000-0000-0000-000000000000}"/>
  <bookViews>
    <workbookView xWindow="816" yWindow="2220" windowWidth="28068" windowHeight="13248" xr2:uid="{CCE14DBF-751A-4F89-A32D-A43B029D1424}"/>
  </bookViews>
  <sheets>
    <sheet name="Titelblatt" sheetId="12" r:id="rId1"/>
    <sheet name="Tiere" sheetId="5" r:id="rId2"/>
    <sheet name="Schweine" sheetId="6" r:id="rId3"/>
    <sheet name="Debitoren" sheetId="7" r:id="rId4"/>
    <sheet name="Kreditoren" sheetId="9" r:id="rId5"/>
    <sheet name="Selbst. Vorräte" sheetId="10" r:id="rId6"/>
    <sheet name="Zugek. Vorräte" sheetId="11" r:id="rId7"/>
    <sheet name="Anbauplan" sheetId="13" r:id="rId8"/>
  </sheets>
  <definedNames>
    <definedName name="_xlnm.Print_Area" localSheetId="7">Anbauplan!$A$1:$L$49</definedName>
    <definedName name="_xlnm.Print_Area" localSheetId="3">Debitoren!$A$1:$D$38</definedName>
    <definedName name="_xlnm.Print_Area" localSheetId="4">Kreditoren!$A$1:$D$38</definedName>
    <definedName name="_xlnm.Print_Area" localSheetId="2">Schweine!$A$1:$I$28</definedName>
    <definedName name="_xlnm.Print_Area" localSheetId="1">Tiere!$A$1:$H$94</definedName>
    <definedName name="_xlnm.Print_Area" localSheetId="0">Titelblatt!$A$1:$G$52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4" i="11" l="1"/>
  <c r="G93" i="11"/>
  <c r="G92" i="11"/>
  <c r="G91" i="11"/>
  <c r="G90" i="11"/>
  <c r="G89" i="11"/>
  <c r="G88" i="11"/>
  <c r="G86" i="11"/>
  <c r="G8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67" i="11"/>
  <c r="G66" i="11"/>
  <c r="G65" i="11"/>
  <c r="G57" i="11"/>
  <c r="G58" i="11"/>
  <c r="G59" i="11"/>
  <c r="G60" i="11"/>
  <c r="G61" i="11"/>
  <c r="G62" i="11"/>
  <c r="G63" i="11"/>
  <c r="G56" i="11"/>
  <c r="G39" i="11"/>
  <c r="G38" i="11"/>
  <c r="G37" i="11"/>
  <c r="G36" i="11"/>
  <c r="G35" i="11"/>
  <c r="G34" i="11"/>
  <c r="G33" i="11"/>
  <c r="G32" i="11"/>
  <c r="G30" i="11"/>
  <c r="G29" i="11"/>
  <c r="G28" i="11"/>
  <c r="G27" i="11"/>
  <c r="G26" i="11"/>
  <c r="G25" i="11"/>
  <c r="G24" i="11"/>
  <c r="G22" i="11"/>
  <c r="G21" i="11"/>
  <c r="G20" i="11"/>
  <c r="G19" i="11"/>
  <c r="G18" i="11"/>
  <c r="G14" i="11"/>
  <c r="G15" i="11"/>
  <c r="G16" i="11"/>
  <c r="G9" i="11"/>
  <c r="G10" i="11"/>
  <c r="G11" i="11"/>
  <c r="G12" i="11"/>
  <c r="G13" i="11"/>
  <c r="G8" i="11"/>
  <c r="H48" i="5"/>
  <c r="G65" i="5"/>
  <c r="G79" i="5"/>
  <c r="G94" i="5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57" i="10"/>
  <c r="G41" i="10"/>
  <c r="G40" i="10"/>
  <c r="G39" i="10"/>
  <c r="G38" i="10"/>
  <c r="G37" i="10"/>
  <c r="G36" i="10"/>
  <c r="G35" i="10"/>
  <c r="G34" i="10"/>
  <c r="G33" i="10"/>
  <c r="G32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12" i="10"/>
  <c r="G13" i="10"/>
  <c r="G14" i="10"/>
  <c r="G15" i="10"/>
  <c r="G16" i="10"/>
  <c r="G17" i="10"/>
  <c r="G18" i="10"/>
  <c r="G11" i="10"/>
  <c r="G44" i="10" s="1"/>
  <c r="G92" i="5"/>
  <c r="G91" i="5"/>
  <c r="G90" i="5"/>
  <c r="G89" i="5"/>
  <c r="G88" i="5"/>
  <c r="G87" i="5"/>
  <c r="G77" i="5"/>
  <c r="G76" i="5"/>
  <c r="G75" i="5"/>
  <c r="G74" i="5"/>
  <c r="G73" i="5"/>
  <c r="G63" i="5"/>
  <c r="G62" i="5"/>
  <c r="G61" i="5"/>
  <c r="G60" i="5"/>
  <c r="G59" i="5"/>
  <c r="H45" i="5"/>
  <c r="H44" i="5"/>
  <c r="H43" i="5"/>
  <c r="H42" i="5"/>
  <c r="H41" i="5"/>
  <c r="H40" i="5"/>
  <c r="H39" i="5"/>
  <c r="H38" i="5"/>
  <c r="F46" i="5"/>
  <c r="H46" i="5" s="1"/>
  <c r="F45" i="5"/>
  <c r="F44" i="5"/>
  <c r="F43" i="5"/>
  <c r="F42" i="5"/>
  <c r="F41" i="5"/>
  <c r="F40" i="5"/>
  <c r="F39" i="5"/>
  <c r="F38" i="5"/>
  <c r="F37" i="5"/>
  <c r="H37" i="5" s="1"/>
  <c r="F31" i="5"/>
  <c r="H31" i="5" s="1"/>
  <c r="F30" i="5"/>
  <c r="F29" i="5"/>
  <c r="F28" i="5"/>
  <c r="F27" i="5"/>
  <c r="F26" i="5"/>
  <c r="H26" i="5" s="1"/>
  <c r="F25" i="5"/>
  <c r="F24" i="5"/>
  <c r="F23" i="5"/>
  <c r="F22" i="5"/>
  <c r="H30" i="5"/>
  <c r="H29" i="5"/>
  <c r="H28" i="5"/>
  <c r="H27" i="5"/>
  <c r="H25" i="5"/>
  <c r="H24" i="5"/>
  <c r="H23" i="5"/>
  <c r="H22" i="5"/>
  <c r="F21" i="5"/>
  <c r="H21" i="5" s="1"/>
  <c r="H33" i="5" s="1"/>
  <c r="G15" i="5"/>
  <c r="G14" i="5"/>
  <c r="G13" i="5"/>
  <c r="G12" i="5"/>
  <c r="G11" i="5"/>
  <c r="G10" i="5"/>
  <c r="G9" i="5"/>
  <c r="H17" i="5" s="1"/>
  <c r="G8" i="5"/>
  <c r="J48" i="13"/>
  <c r="H48" i="13"/>
  <c r="J47" i="13"/>
  <c r="H47" i="13"/>
  <c r="F28" i="13"/>
  <c r="F32" i="13" s="1"/>
  <c r="F41" i="13" s="1"/>
  <c r="F43" i="13" s="1"/>
  <c r="F46" i="13" s="1"/>
  <c r="F48" i="13" s="1"/>
  <c r="C38" i="9"/>
  <c r="C38" i="7"/>
  <c r="C25" i="6"/>
  <c r="F23" i="6"/>
  <c r="I23" i="6" s="1"/>
  <c r="F22" i="6"/>
  <c r="I22" i="6" s="1"/>
  <c r="F21" i="6"/>
  <c r="I21" i="6" s="1"/>
  <c r="F20" i="6"/>
  <c r="I20" i="6" s="1"/>
  <c r="F19" i="6"/>
  <c r="I19" i="6"/>
  <c r="F18" i="6"/>
  <c r="I18" i="6" s="1"/>
  <c r="F17" i="6"/>
  <c r="I17" i="6" s="1"/>
  <c r="F16" i="6"/>
  <c r="I16" i="6"/>
  <c r="F15" i="6"/>
  <c r="I15" i="6" s="1"/>
  <c r="I14" i="6"/>
  <c r="I13" i="6"/>
  <c r="I12" i="6"/>
  <c r="I11" i="6"/>
  <c r="I10" i="6"/>
  <c r="I9" i="6"/>
  <c r="I8" i="6"/>
  <c r="I7" i="6"/>
  <c r="I6" i="6"/>
  <c r="G41" i="11" l="1"/>
  <c r="G53" i="11" s="1"/>
  <c r="G95" i="11" s="1"/>
  <c r="G54" i="10"/>
  <c r="G81" i="10" s="1"/>
  <c r="F25" i="6"/>
  <c r="I2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Lützelschwab</author>
  </authors>
  <commentList>
    <comment ref="J47" authorId="0" shapeId="0" xr:uid="{0C880BF4-8E41-4647-B798-5F4EF5798F78}">
      <text>
        <r>
          <rPr>
            <b/>
            <sz val="9"/>
            <color indexed="81"/>
            <rFont val="Tahoma"/>
            <family val="2"/>
          </rPr>
          <t>Pacht</t>
        </r>
      </text>
    </comment>
    <comment ref="J48" authorId="0" shapeId="0" xr:uid="{296F6F04-B1B1-43E2-BF21-23C28B3B42A3}">
      <text>
        <r>
          <rPr>
            <b/>
            <sz val="9"/>
            <color indexed="81"/>
            <rFont val="Tahoma"/>
            <family val="2"/>
          </rPr>
          <t>Eigentum</t>
        </r>
      </text>
    </comment>
  </commentList>
</comments>
</file>

<file path=xl/sharedStrings.xml><?xml version="1.0" encoding="utf-8"?>
<sst xmlns="http://schemas.openxmlformats.org/spreadsheetml/2006/main" count="536" uniqueCount="250">
  <si>
    <t>Ware / Produkt</t>
  </si>
  <si>
    <t>Wert</t>
  </si>
  <si>
    <t>Getreidebau:</t>
  </si>
  <si>
    <t>dt</t>
  </si>
  <si>
    <t>Stück am</t>
  </si>
  <si>
    <t>Stichtag</t>
  </si>
  <si>
    <t>Wert pro</t>
  </si>
  <si>
    <t>Total</t>
  </si>
  <si>
    <t>Total Rindvieh Zucht und Nutzung</t>
  </si>
  <si>
    <t>Grossviehmast</t>
  </si>
  <si>
    <t>Gewicht</t>
  </si>
  <si>
    <t>Kilo</t>
  </si>
  <si>
    <t>pro Stk.</t>
  </si>
  <si>
    <t>Total Grossviehmast</t>
  </si>
  <si>
    <t>Stück am Stichtag</t>
  </si>
  <si>
    <t>Rinder über 2-jährig</t>
  </si>
  <si>
    <t xml:space="preserve">Rinder 1- bis 2-jährig </t>
  </si>
  <si>
    <t>kg</t>
  </si>
  <si>
    <t>Wert pro Stück in Franken</t>
  </si>
  <si>
    <t xml:space="preserve">Wert Total                  </t>
  </si>
  <si>
    <t xml:space="preserve">Mastkälber </t>
  </si>
  <si>
    <t>Geflügel</t>
  </si>
  <si>
    <t>Schafe</t>
  </si>
  <si>
    <t>Lämmer</t>
  </si>
  <si>
    <t>Stk.</t>
  </si>
  <si>
    <t>Stroh lose</t>
  </si>
  <si>
    <t>Ster</t>
  </si>
  <si>
    <t>Roggen</t>
  </si>
  <si>
    <t xml:space="preserve">Korn / Dinkel </t>
  </si>
  <si>
    <t xml:space="preserve">Heu u. Emd unbel. </t>
  </si>
  <si>
    <t xml:space="preserve">Heu u. Emd belüftet </t>
  </si>
  <si>
    <t xml:space="preserve">Heu u. Emd Quaderb. </t>
  </si>
  <si>
    <t xml:space="preserve">Gras siliert </t>
  </si>
  <si>
    <t xml:space="preserve">Grassiloballen </t>
  </si>
  <si>
    <t xml:space="preserve">Maissiloballen </t>
  </si>
  <si>
    <t>Speisekartoffeln</t>
  </si>
  <si>
    <t xml:space="preserve">Saatkartoffeln selbstpr. </t>
  </si>
  <si>
    <t>Futterkartoffeln</t>
  </si>
  <si>
    <t xml:space="preserve">Äpfel </t>
  </si>
  <si>
    <t xml:space="preserve">Birnen </t>
  </si>
  <si>
    <t>Dünger:</t>
  </si>
  <si>
    <t>Saatgut:</t>
  </si>
  <si>
    <t>Dieselöl</t>
  </si>
  <si>
    <t>Benzin</t>
  </si>
  <si>
    <t>%</t>
  </si>
  <si>
    <t>Pferde, 3- und mehrjährig</t>
  </si>
  <si>
    <t>Maultiere</t>
  </si>
  <si>
    <t>Esel</t>
  </si>
  <si>
    <t xml:space="preserve">Aufzuchtkälber unter 4 Monate alt </t>
  </si>
  <si>
    <t xml:space="preserve">Jungvieh zur Zucht, 4 - 12 Monate alt </t>
  </si>
  <si>
    <t>Kälbermast / Mutterkuhkälber</t>
  </si>
  <si>
    <t>Vieh im Aufzuchtvertrag</t>
  </si>
  <si>
    <r>
      <t xml:space="preserve">Zuchtstiere </t>
    </r>
    <r>
      <rPr>
        <u/>
        <sz val="9"/>
        <rFont val="Arial"/>
        <family val="2"/>
      </rPr>
      <t>älter als 1 Jahr</t>
    </r>
  </si>
  <si>
    <t>Pferde, Maultiere, Esel</t>
  </si>
  <si>
    <t>Wert Total</t>
  </si>
  <si>
    <t>übrige Tiere</t>
  </si>
  <si>
    <t xml:space="preserve">Ziegen </t>
  </si>
  <si>
    <t>Gitzi</t>
  </si>
  <si>
    <t>Inventar</t>
  </si>
  <si>
    <t>Legehennen, Aufzucht</t>
  </si>
  <si>
    <r>
      <t>m</t>
    </r>
    <r>
      <rPr>
        <vertAlign val="superscript"/>
        <sz val="8"/>
        <rFont val="Arial"/>
        <family val="2"/>
      </rPr>
      <t>3</t>
    </r>
  </si>
  <si>
    <t>Weizen</t>
  </si>
  <si>
    <t>Futterbau:</t>
  </si>
  <si>
    <t>Rindvieh Zucht + Nutzung</t>
  </si>
  <si>
    <t>Schafe, Ziegen, Bienen</t>
  </si>
  <si>
    <t>Menge am</t>
  </si>
  <si>
    <t>Preis pro Einheit</t>
  </si>
  <si>
    <t>Gerste</t>
  </si>
  <si>
    <t>Kunstwiese</t>
  </si>
  <si>
    <t>Pflanzenschutz:</t>
  </si>
  <si>
    <t>andere Vorräte:</t>
  </si>
  <si>
    <t>Öl</t>
  </si>
  <si>
    <t>Holz zugekauft</t>
  </si>
  <si>
    <t>Stroh zugekauft</t>
  </si>
  <si>
    <t>Wichtig: Zukaufspreise bei Preis pro Einheit eintragen</t>
  </si>
  <si>
    <t>Kirsch</t>
  </si>
  <si>
    <t>Quitten</t>
  </si>
  <si>
    <t>Süssmost</t>
  </si>
  <si>
    <t>Zwetschgen</t>
  </si>
  <si>
    <t>Mirabellen</t>
  </si>
  <si>
    <t>MG-Ammonsulfat</t>
  </si>
  <si>
    <t>Polydor</t>
  </si>
  <si>
    <t>Pflaumen</t>
  </si>
  <si>
    <t>Milchkühe</t>
  </si>
  <si>
    <t>Mutterkühe</t>
  </si>
  <si>
    <t>Total Kälbermast/Mutterkuhkälber</t>
  </si>
  <si>
    <t>Pferdehaltung (nur eigene Tiere)</t>
  </si>
  <si>
    <t>Fohlen bis 1-jährig</t>
  </si>
  <si>
    <t>Junge Pferde, 2-jährig</t>
  </si>
  <si>
    <t>Total Pferde, Maultiere, Esel</t>
  </si>
  <si>
    <t>Total Geflügel</t>
  </si>
  <si>
    <t>Aufzuchtgeflügel (Alter:………..)</t>
  </si>
  <si>
    <t>Mastpoulet (Alter:……………)</t>
  </si>
  <si>
    <t>Masttrutten (Alter:…………..)</t>
  </si>
  <si>
    <t>Bienenvölker</t>
  </si>
  <si>
    <t>Total übrige Tiere</t>
  </si>
  <si>
    <t>Schweinehaltung</t>
  </si>
  <si>
    <t xml:space="preserve">Stück Stichtag </t>
  </si>
  <si>
    <t>kg/
Stk.</t>
  </si>
  <si>
    <t>Gewicht Total</t>
  </si>
  <si>
    <t>Wert pro                           Stück / kg</t>
  </si>
  <si>
    <t>Total in Franken</t>
  </si>
  <si>
    <t xml:space="preserve">Eber </t>
  </si>
  <si>
    <t>Fr./Stk.</t>
  </si>
  <si>
    <t xml:space="preserve">Mutterschweine </t>
  </si>
  <si>
    <t xml:space="preserve">Erstlen </t>
  </si>
  <si>
    <t xml:space="preserve">Zuchtjager </t>
  </si>
  <si>
    <t xml:space="preserve">Ferkel  1 Woche </t>
  </si>
  <si>
    <t xml:space="preserve">Ferkel  3 Wochen </t>
  </si>
  <si>
    <t xml:space="preserve">Ferkel  5 Wochen </t>
  </si>
  <si>
    <t xml:space="preserve">Ferkel  7 Wochen </t>
  </si>
  <si>
    <t xml:space="preserve">Jager  à  20 kg </t>
  </si>
  <si>
    <t xml:space="preserve">Jager  à  30 kg </t>
  </si>
  <si>
    <t xml:space="preserve">Jager  à  40 kg </t>
  </si>
  <si>
    <r>
      <t xml:space="preserve">Mastschweine </t>
    </r>
    <r>
      <rPr>
        <sz val="8"/>
        <rFont val="Arial"/>
        <family val="2"/>
      </rPr>
      <t xml:space="preserve">à 50 kg </t>
    </r>
  </si>
  <si>
    <r>
      <t xml:space="preserve">Mastschweine </t>
    </r>
    <r>
      <rPr>
        <sz val="8"/>
        <rFont val="Arial"/>
        <family val="2"/>
      </rPr>
      <t xml:space="preserve">à 60 kg </t>
    </r>
  </si>
  <si>
    <r>
      <t xml:space="preserve">Mastschweine </t>
    </r>
    <r>
      <rPr>
        <sz val="8"/>
        <rFont val="Arial"/>
        <family val="2"/>
      </rPr>
      <t xml:space="preserve">à 70 kg </t>
    </r>
  </si>
  <si>
    <r>
      <t xml:space="preserve">Mastschweine </t>
    </r>
    <r>
      <rPr>
        <sz val="8"/>
        <rFont val="Arial"/>
        <family val="2"/>
      </rPr>
      <t xml:space="preserve">à 80 kg </t>
    </r>
  </si>
  <si>
    <r>
      <t xml:space="preserve">Mastschweine </t>
    </r>
    <r>
      <rPr>
        <sz val="8"/>
        <rFont val="Arial"/>
        <family val="2"/>
      </rPr>
      <t xml:space="preserve">à 90 kg </t>
    </r>
  </si>
  <si>
    <r>
      <t xml:space="preserve">Mastschweine </t>
    </r>
    <r>
      <rPr>
        <sz val="8"/>
        <rFont val="Arial"/>
        <family val="2"/>
      </rPr>
      <t xml:space="preserve">à 100 kg </t>
    </r>
  </si>
  <si>
    <t xml:space="preserve">Total </t>
  </si>
  <si>
    <t>Name u. Wohnort des Schuldners</t>
  </si>
  <si>
    <t>Betrag in Franken</t>
  </si>
  <si>
    <t>Konto Nr.</t>
  </si>
  <si>
    <t>Genaue Bezeichnung (z. B. Milchgeld Dez.)</t>
  </si>
  <si>
    <t xml:space="preserve">Rindviehhaltung </t>
  </si>
  <si>
    <t>Brotweizen</t>
  </si>
  <si>
    <t>Maiskolbenschrot getr.</t>
  </si>
  <si>
    <t>CCM-Würfel</t>
  </si>
  <si>
    <t>CCM siliert</t>
  </si>
  <si>
    <t>Stroh in Kleinballen</t>
  </si>
  <si>
    <t xml:space="preserve">Stroh in Rundballen </t>
  </si>
  <si>
    <t>Stroh in Quaderballen</t>
  </si>
  <si>
    <t>Heu u. Emd Kleinballen</t>
  </si>
  <si>
    <t>Heu u. Emd Rundballen</t>
  </si>
  <si>
    <t xml:space="preserve">Mais siliert </t>
  </si>
  <si>
    <t>Total selbstproduzierte Vorräte</t>
  </si>
  <si>
    <t xml:space="preserve">Total Schweine </t>
  </si>
  <si>
    <t>Übertrag selbstproduzierte Vorräte</t>
  </si>
  <si>
    <t>Obstbaumholz</t>
  </si>
  <si>
    <t>Wellen</t>
  </si>
  <si>
    <t>m3</t>
  </si>
  <si>
    <t>Brennholz, in Spälten</t>
  </si>
  <si>
    <t>Brennholz, aufgerüstet, gespalten</t>
  </si>
  <si>
    <t>Beachte: 1dt = 100kg</t>
  </si>
  <si>
    <t>Ammonsalpeter</t>
  </si>
  <si>
    <t>Kali</t>
  </si>
  <si>
    <t xml:space="preserve">Harnstoff </t>
  </si>
  <si>
    <t>Diverse Dünger</t>
  </si>
  <si>
    <t>Diverses Saatgut</t>
  </si>
  <si>
    <t>Diverse Pflanzenschutzmittel</t>
  </si>
  <si>
    <t>Diverses Kraftfutter</t>
  </si>
  <si>
    <t>Kraftfutter/Mineralstoffe für Rindvieh:</t>
  </si>
  <si>
    <t xml:space="preserve">Diverse Mineralstoffe </t>
  </si>
  <si>
    <t>Kraftfutter/Mineralstoffe für Schweine:</t>
  </si>
  <si>
    <t>lt</t>
  </si>
  <si>
    <t>pauschal</t>
  </si>
  <si>
    <t>Kraftfutter/Mineralstoffe übrige Tiere:</t>
  </si>
  <si>
    <t>Fette</t>
  </si>
  <si>
    <t>Heizöl</t>
  </si>
  <si>
    <t>ZR-Schnitzel zugek. Lose</t>
  </si>
  <si>
    <t xml:space="preserve">ZR-Schnitzelballen zugek. </t>
  </si>
  <si>
    <t>Übertrag zugekaufte Vorräte</t>
  </si>
  <si>
    <t>Total zugekaufte Vorräte</t>
  </si>
  <si>
    <t>Genaue Bezeichnung (z. B. Telefon Dez.)</t>
  </si>
  <si>
    <t>Vorname</t>
  </si>
  <si>
    <t>Name</t>
  </si>
  <si>
    <t>Adresse</t>
  </si>
  <si>
    <t>PLZ/Ort</t>
  </si>
  <si>
    <t>Bemerkungen</t>
  </si>
  <si>
    <t>Kultur</t>
  </si>
  <si>
    <t>Fläche in Aren</t>
  </si>
  <si>
    <t>Bemerkung zu den Kulturen</t>
  </si>
  <si>
    <t xml:space="preserve">Weizen </t>
  </si>
  <si>
    <t>+</t>
  </si>
  <si>
    <t xml:space="preserve">Roggen </t>
  </si>
  <si>
    <t xml:space="preserve">Korn </t>
  </si>
  <si>
    <r>
      <t>Futterweizen</t>
    </r>
    <r>
      <rPr>
        <sz val="7"/>
        <rFont val="Arial"/>
        <family val="2"/>
      </rPr>
      <t xml:space="preserve"> </t>
    </r>
  </si>
  <si>
    <t>Ertrag pro Are</t>
  </si>
  <si>
    <t xml:space="preserve">an Rindvieh verfüttert      </t>
  </si>
  <si>
    <t>an Schweine verfüttert</t>
  </si>
  <si>
    <r>
      <t>Gerste</t>
    </r>
    <r>
      <rPr>
        <sz val="7"/>
        <rFont val="Arial"/>
        <family val="2"/>
      </rPr>
      <t xml:space="preserve"> </t>
    </r>
  </si>
  <si>
    <r>
      <t xml:space="preserve">Hafer </t>
    </r>
    <r>
      <rPr>
        <sz val="7"/>
        <rFont val="Arial"/>
        <family val="2"/>
      </rPr>
      <t/>
    </r>
  </si>
  <si>
    <r>
      <t xml:space="preserve">Triticale </t>
    </r>
    <r>
      <rPr>
        <sz val="7"/>
        <rFont val="Arial"/>
        <family val="2"/>
      </rPr>
      <t/>
    </r>
  </si>
  <si>
    <r>
      <t>Körnermais</t>
    </r>
    <r>
      <rPr>
        <sz val="7"/>
        <rFont val="Arial"/>
        <family val="2"/>
      </rPr>
      <t xml:space="preserve"> </t>
    </r>
  </si>
  <si>
    <t xml:space="preserve">Kartoffeln </t>
  </si>
  <si>
    <t xml:space="preserve">Zuckerrüben </t>
  </si>
  <si>
    <r>
      <t>Raps</t>
    </r>
    <r>
      <rPr>
        <sz val="7"/>
        <rFont val="Arial"/>
        <family val="2"/>
      </rPr>
      <t xml:space="preserve"> </t>
    </r>
  </si>
  <si>
    <r>
      <t xml:space="preserve">Eiweisserbsen </t>
    </r>
    <r>
      <rPr>
        <sz val="7"/>
        <rFont val="Arial"/>
        <family val="2"/>
      </rPr>
      <t/>
    </r>
  </si>
  <si>
    <r>
      <t>Konservenerbsen</t>
    </r>
    <r>
      <rPr>
        <sz val="7"/>
        <rFont val="Arial"/>
        <family val="2"/>
      </rPr>
      <t xml:space="preserve"> </t>
    </r>
  </si>
  <si>
    <t>Soja</t>
  </si>
  <si>
    <t xml:space="preserve">Sonnenblumen </t>
  </si>
  <si>
    <t xml:space="preserve">Ackerbohnen </t>
  </si>
  <si>
    <t>Bohnen</t>
  </si>
  <si>
    <t>Gemüse</t>
  </si>
  <si>
    <t>Blumen</t>
  </si>
  <si>
    <r>
      <t>Silomais</t>
    </r>
    <r>
      <rPr>
        <sz val="7"/>
        <rFont val="Arial"/>
        <family val="2"/>
      </rPr>
      <t xml:space="preserve"> </t>
    </r>
  </si>
  <si>
    <t>Futterrüben</t>
  </si>
  <si>
    <t>Total offenes Ackerland</t>
  </si>
  <si>
    <t>=</t>
  </si>
  <si>
    <t xml:space="preserve">Buntbrache </t>
  </si>
  <si>
    <t xml:space="preserve">Rotationsbrache </t>
  </si>
  <si>
    <t xml:space="preserve">Kunstwiese </t>
  </si>
  <si>
    <t>Total Ackerland</t>
  </si>
  <si>
    <t>Naturwiese</t>
  </si>
  <si>
    <t xml:space="preserve">ext. Wiese </t>
  </si>
  <si>
    <t xml:space="preserve">Dauerweiden </t>
  </si>
  <si>
    <t xml:space="preserve">Reben </t>
  </si>
  <si>
    <t>Obstanlagen</t>
  </si>
  <si>
    <t>Beeren</t>
  </si>
  <si>
    <t xml:space="preserve">Streue, Hecken, Feldgehölze </t>
  </si>
  <si>
    <r>
      <t>Landw. Nutzfläche</t>
    </r>
    <r>
      <rPr>
        <b/>
        <sz val="9"/>
        <color indexed="10"/>
        <rFont val="Arial"/>
        <family val="2"/>
      </rPr>
      <t xml:space="preserve"> </t>
    </r>
    <r>
      <rPr>
        <b/>
        <sz val="7"/>
        <color indexed="10"/>
        <rFont val="Arial"/>
        <family val="2"/>
      </rPr>
      <t>(Direktzahlungen)</t>
    </r>
  </si>
  <si>
    <r>
      <t xml:space="preserve">Veränderung der Flächen: </t>
    </r>
    <r>
      <rPr>
        <sz val="8"/>
        <rFont val="Arial"/>
        <family val="2"/>
      </rPr>
      <t>Bitte zutreffendes markieren</t>
    </r>
  </si>
  <si>
    <t>Wald</t>
  </si>
  <si>
    <t>Total Kulturfläche</t>
  </si>
  <si>
    <t xml:space="preserve">Hofraum und Wege (Unproduktiv) </t>
  </si>
  <si>
    <t xml:space="preserve">Verpachtetes Land </t>
  </si>
  <si>
    <t>Total Betriebsfläche</t>
  </si>
  <si>
    <t>Davon Pachtland</t>
  </si>
  <si>
    <t>-</t>
  </si>
  <si>
    <t>Veränderung a</t>
  </si>
  <si>
    <t>Total Eigentum</t>
  </si>
  <si>
    <t xml:space="preserve">Ferkel  9 Wochen </t>
  </si>
  <si>
    <t>übrige Erzeugnisse:</t>
  </si>
  <si>
    <t>Hackschnitzel Laubholz</t>
  </si>
  <si>
    <t>Hackschnitzel Nadelholz</t>
  </si>
  <si>
    <t>Legehennen bis 100 Stück</t>
  </si>
  <si>
    <t>per 31.12.2024</t>
  </si>
  <si>
    <t>Tiere per 31.12.2024</t>
  </si>
  <si>
    <t>Bitte Ausdruck TVD-Liste per 31.12.2024 beilegen</t>
  </si>
  <si>
    <t>Debitoren per 31.12.2024 (offene Guthaben)</t>
  </si>
  <si>
    <t>Kreditoren per 31.12.2024 (offene Rechnungen)</t>
  </si>
  <si>
    <t>Selbstproduzierte Vorräte per 31.12.2024</t>
  </si>
  <si>
    <r>
      <t>Futtergerste</t>
    </r>
    <r>
      <rPr>
        <b/>
        <sz val="8"/>
        <rFont val="Arial"/>
        <family val="2"/>
      </rPr>
      <t xml:space="preserve"> *</t>
    </r>
  </si>
  <si>
    <r>
      <t xml:space="preserve">Triticale </t>
    </r>
    <r>
      <rPr>
        <b/>
        <sz val="8"/>
        <rFont val="Arial"/>
        <family val="2"/>
      </rPr>
      <t>*</t>
    </r>
  </si>
  <si>
    <r>
      <t xml:space="preserve">Futterhafer </t>
    </r>
    <r>
      <rPr>
        <b/>
        <sz val="8"/>
        <rFont val="Arial"/>
        <family val="2"/>
      </rPr>
      <t>*</t>
    </r>
  </si>
  <si>
    <r>
      <t xml:space="preserve">Futterweizen </t>
    </r>
    <r>
      <rPr>
        <b/>
        <sz val="8"/>
        <rFont val="Arial"/>
        <family val="2"/>
      </rPr>
      <t>*</t>
    </r>
  </si>
  <si>
    <r>
      <t xml:space="preserve">Körnermais </t>
    </r>
    <r>
      <rPr>
        <b/>
        <sz val="8"/>
        <rFont val="Arial"/>
        <family val="2"/>
      </rPr>
      <t>*</t>
    </r>
  </si>
  <si>
    <r>
      <t xml:space="preserve">Ackerbohnen </t>
    </r>
    <r>
      <rPr>
        <b/>
        <sz val="8"/>
        <rFont val="Arial"/>
        <family val="2"/>
      </rPr>
      <t>*</t>
    </r>
  </si>
  <si>
    <r>
      <t xml:space="preserve">Eiweisserbsen </t>
    </r>
    <r>
      <rPr>
        <b/>
        <sz val="8"/>
        <rFont val="Arial"/>
        <family val="2"/>
      </rPr>
      <t>*</t>
    </r>
  </si>
  <si>
    <t>Zugekaufte Vorräte per 31.12.2024</t>
  </si>
  <si>
    <t>Geerntete Fläche 2024</t>
  </si>
  <si>
    <t>Schweine per 31.12.2024</t>
  </si>
  <si>
    <t>* Sofern Richtpreise für Futtergetreide bekannt sind (bspw. aus Getreideabrechnungen), kann der Preis</t>
  </si>
  <si>
    <t xml:space="preserve">   geändert werden. Ansonsten gilt der Richtpreis.</t>
  </si>
  <si>
    <t>Mahrer Treuhand AG</t>
  </si>
  <si>
    <t>Hauptstrasse 22 ι Postfach 197 ι 4313 Möhlin</t>
  </si>
  <si>
    <t>Telefon 061 855 91 55 ι Fax 061 855 91 56</t>
  </si>
  <si>
    <t>info@mahrer-treuhand.ch ι www.mahrer-treuhand.ch</t>
  </si>
  <si>
    <t>Name u. Wohnort des Gläubigers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</si>
</sst>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[$€-2]\ * #,##0.00_ ;_ [$€-2]\ * \-#,##0.00_ ;_ [$€-2]\ * &quot;-&quot;??_ "/>
    <numFmt numFmtId="165" formatCode="_ [$SFr.-807]\ * #,##0.00_ ;_ [$SFr.-807]\ * \-#,##0.00_ ;_ [$SFr.-807]\ * &quot;-&quot;??_ ;_ @_ "/>
    <numFmt numFmtId="166" formatCode="#,##0.00_ ;\-#,##0.00\ "/>
    <numFmt numFmtId="167" formatCode="#,##0;[Red]#,##0"/>
  </numFmts>
  <fonts count="5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6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sz val="4"/>
      <name val="Arial"/>
      <family val="2"/>
    </font>
    <font>
      <b/>
      <sz val="11"/>
      <name val="Arial"/>
      <family val="2"/>
    </font>
    <font>
      <sz val="5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vertAlign val="superscript"/>
      <sz val="8"/>
      <name val="Arial"/>
      <family val="2"/>
    </font>
    <font>
      <i/>
      <sz val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7"/>
      <name val="Arial"/>
      <family val="2"/>
    </font>
    <font>
      <sz val="2"/>
      <name val="Arial"/>
      <family val="2"/>
    </font>
    <font>
      <b/>
      <sz val="16"/>
      <color indexed="10"/>
      <name val="Arial"/>
      <family val="2"/>
    </font>
    <font>
      <sz val="3"/>
      <name val="Arial"/>
      <family val="2"/>
    </font>
    <font>
      <b/>
      <sz val="28"/>
      <name val="Arial"/>
      <family val="2"/>
    </font>
    <font>
      <b/>
      <sz val="14"/>
      <color indexed="10"/>
      <name val="Arial"/>
      <family val="2"/>
    </font>
    <font>
      <b/>
      <sz val="9"/>
      <color indexed="10"/>
      <name val="Arial"/>
      <family val="2"/>
    </font>
    <font>
      <b/>
      <sz val="7"/>
      <color indexed="10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</font>
    <font>
      <b/>
      <sz val="9.5"/>
      <color rgb="FF013FBB"/>
      <name val="Arial Narrow"/>
      <family val="2"/>
    </font>
    <font>
      <sz val="9.5"/>
      <name val="Arial Narrow"/>
      <family val="2"/>
    </font>
    <font>
      <sz val="8"/>
      <color rgb="FF000000"/>
      <name val="Tahoma"/>
      <family val="2"/>
    </font>
    <font>
      <sz val="16"/>
      <name val="Arial"/>
      <family val="2"/>
    </font>
    <font>
      <b/>
      <i/>
      <sz val="1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lightUp"/>
    </fill>
    <fill>
      <patternFill patternType="gray0625">
        <bgColor indexed="22"/>
      </patternFill>
    </fill>
    <fill>
      <patternFill patternType="gray125">
        <bgColor indexed="22"/>
      </patternFill>
    </fill>
  </fills>
  <borders count="1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8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6" borderId="0" applyNumberFormat="0" applyBorder="0" applyAlignment="0" applyProtection="0"/>
    <xf numFmtId="0" fontId="4" fillId="18" borderId="0" applyNumberFormat="0" applyBorder="0" applyAlignment="0" applyProtection="0"/>
    <xf numFmtId="0" fontId="4" fillId="15" borderId="0" applyNumberFormat="0" applyBorder="0" applyAlignment="0" applyProtection="0"/>
    <xf numFmtId="0" fontId="4" fillId="22" borderId="0" applyNumberFormat="0" applyBorder="0" applyAlignment="0" applyProtection="0"/>
    <xf numFmtId="0" fontId="5" fillId="10" borderId="1" applyNumberFormat="0" applyAlignment="0" applyProtection="0"/>
    <xf numFmtId="0" fontId="6" fillId="10" borderId="2" applyNumberFormat="0" applyAlignment="0" applyProtection="0"/>
    <xf numFmtId="0" fontId="7" fillId="3" borderId="2" applyNumberFormat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0" fillId="6" borderId="0" applyNumberFormat="0" applyBorder="0" applyAlignment="0" applyProtection="0"/>
    <xf numFmtId="43" fontId="1" fillId="0" borderId="0" applyFont="0" applyFill="0" applyBorder="0" applyAlignment="0" applyProtection="0"/>
    <xf numFmtId="0" fontId="11" fillId="11" borderId="0" applyNumberFormat="0" applyBorder="0" applyAlignment="0" applyProtection="0"/>
    <xf numFmtId="0" fontId="1" fillId="4" borderId="4" applyNumberFormat="0" applyFont="0" applyAlignment="0" applyProtection="0"/>
    <xf numFmtId="0" fontId="12" fillId="7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23" borderId="9" applyNumberFormat="0" applyAlignment="0" applyProtection="0"/>
  </cellStyleXfs>
  <cellXfs count="483">
    <xf numFmtId="0" fontId="0" fillId="0" borderId="0" xfId="0"/>
    <xf numFmtId="0" fontId="20" fillId="0" borderId="0" xfId="0" applyFont="1"/>
    <xf numFmtId="0" fontId="21" fillId="0" borderId="0" xfId="0" applyFont="1"/>
    <xf numFmtId="0" fontId="23" fillId="0" borderId="11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26" fillId="25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2" xfId="0" applyBorder="1"/>
    <xf numFmtId="0" fontId="0" fillId="24" borderId="33" xfId="0" applyFill="1" applyBorder="1"/>
    <xf numFmtId="0" fontId="0" fillId="0" borderId="16" xfId="0" applyBorder="1"/>
    <xf numFmtId="0" fontId="25" fillId="0" borderId="0" xfId="0" applyFont="1" applyAlignment="1">
      <alignment horizontal="center" vertical="center" wrapText="1"/>
    </xf>
    <xf numFmtId="166" fontId="25" fillId="26" borderId="0" xfId="32" applyNumberFormat="1" applyFont="1" applyFill="1" applyBorder="1" applyAlignment="1">
      <alignment horizontal="right" vertical="center" wrapText="1" indent="1"/>
    </xf>
    <xf numFmtId="49" fontId="25" fillId="0" borderId="0" xfId="0" applyNumberFormat="1" applyFont="1" applyAlignment="1" applyProtection="1">
      <alignment horizontal="center" vertical="center"/>
      <protection locked="0"/>
    </xf>
    <xf numFmtId="4" fontId="25" fillId="0" borderId="0" xfId="0" applyNumberFormat="1" applyFont="1" applyAlignment="1">
      <alignment horizontal="center" vertical="center" wrapText="1"/>
    </xf>
    <xf numFmtId="0" fontId="24" fillId="24" borderId="28" xfId="0" applyFont="1" applyFill="1" applyBorder="1" applyAlignment="1">
      <alignment horizontal="center" vertical="center"/>
    </xf>
    <xf numFmtId="0" fontId="24" fillId="24" borderId="34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27" xfId="0" applyFont="1" applyBorder="1" applyAlignment="1">
      <alignment horizontal="center" vertical="center" wrapText="1"/>
    </xf>
    <xf numFmtId="0" fontId="25" fillId="0" borderId="27" xfId="0" applyFont="1" applyBorder="1" applyAlignment="1" applyProtection="1">
      <alignment horizontal="center" vertical="center" wrapText="1"/>
      <protection locked="0"/>
    </xf>
    <xf numFmtId="0" fontId="31" fillId="24" borderId="12" xfId="0" applyFont="1" applyFill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0" fillId="0" borderId="28" xfId="0" applyFont="1" applyBorder="1"/>
    <xf numFmtId="0" fontId="0" fillId="0" borderId="12" xfId="0" applyBorder="1" applyAlignment="1">
      <alignment horizontal="center" vertical="center"/>
    </xf>
    <xf numFmtId="0" fontId="25" fillId="0" borderId="32" xfId="0" applyFont="1" applyBorder="1" applyAlignment="1">
      <alignment vertical="center" wrapText="1"/>
    </xf>
    <xf numFmtId="0" fontId="25" fillId="0" borderId="29" xfId="0" applyFont="1" applyBorder="1" applyAlignment="1">
      <alignment vertical="center" wrapText="1"/>
    </xf>
    <xf numFmtId="0" fontId="25" fillId="0" borderId="29" xfId="0" applyFont="1" applyBorder="1" applyAlignment="1" applyProtection="1">
      <alignment vertical="center" wrapText="1"/>
      <protection locked="0"/>
    </xf>
    <xf numFmtId="0" fontId="25" fillId="0" borderId="12" xfId="0" applyFont="1" applyBorder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4" fillId="0" borderId="26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/>
    </xf>
    <xf numFmtId="0" fontId="0" fillId="0" borderId="39" xfId="0" applyBorder="1"/>
    <xf numFmtId="0" fontId="24" fillId="0" borderId="40" xfId="0" applyFont="1" applyBorder="1" applyAlignment="1">
      <alignment horizontal="center" vertical="center"/>
    </xf>
    <xf numFmtId="0" fontId="31" fillId="0" borderId="41" xfId="0" applyFont="1" applyBorder="1" applyAlignment="1">
      <alignment vertical="center" wrapText="1"/>
    </xf>
    <xf numFmtId="4" fontId="25" fillId="26" borderId="42" xfId="0" applyNumberFormat="1" applyFont="1" applyFill="1" applyBorder="1" applyAlignment="1">
      <alignment horizontal="center" vertical="center"/>
    </xf>
    <xf numFmtId="0" fontId="2" fillId="25" borderId="15" xfId="0" applyFont="1" applyFill="1" applyBorder="1" applyAlignment="1" applyProtection="1">
      <alignment horizontal="center" vertical="center"/>
      <protection locked="0"/>
    </xf>
    <xf numFmtId="0" fontId="35" fillId="0" borderId="12" xfId="0" applyFont="1" applyBorder="1"/>
    <xf numFmtId="49" fontId="25" fillId="25" borderId="15" xfId="0" applyNumberFormat="1" applyFont="1" applyFill="1" applyBorder="1" applyAlignment="1" applyProtection="1">
      <alignment horizontal="center" vertical="center"/>
      <protection locked="0"/>
    </xf>
    <xf numFmtId="0" fontId="31" fillId="24" borderId="29" xfId="0" applyFont="1" applyFill="1" applyBorder="1" applyAlignment="1">
      <alignment vertical="center" wrapText="1"/>
    </xf>
    <xf numFmtId="0" fontId="22" fillId="24" borderId="43" xfId="0" applyFont="1" applyFill="1" applyBorder="1" applyAlignment="1">
      <alignment vertical="center"/>
    </xf>
    <xf numFmtId="0" fontId="0" fillId="24" borderId="33" xfId="0" applyFill="1" applyBorder="1" applyAlignment="1">
      <alignment vertical="center"/>
    </xf>
    <xf numFmtId="4" fontId="36" fillId="25" borderId="42" xfId="0" applyNumberFormat="1" applyFont="1" applyFill="1" applyBorder="1" applyAlignment="1">
      <alignment horizontal="center" vertical="center"/>
    </xf>
    <xf numFmtId="0" fontId="37" fillId="25" borderId="27" xfId="0" applyFont="1" applyFill="1" applyBorder="1"/>
    <xf numFmtId="0" fontId="37" fillId="25" borderId="16" xfId="0" applyFont="1" applyFill="1" applyBorder="1"/>
    <xf numFmtId="4" fontId="0" fillId="0" borderId="0" xfId="0" applyNumberFormat="1"/>
    <xf numFmtId="4" fontId="0" fillId="0" borderId="26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0" xfId="0" applyNumberFormat="1" applyAlignment="1">
      <alignment vertical="center"/>
    </xf>
    <xf numFmtId="4" fontId="0" fillId="0" borderId="48" xfId="0" applyNumberFormat="1" applyBorder="1" applyAlignment="1">
      <alignment vertical="center"/>
    </xf>
    <xf numFmtId="4" fontId="0" fillId="0" borderId="31" xfId="0" applyNumberFormat="1" applyBorder="1"/>
    <xf numFmtId="4" fontId="0" fillId="0" borderId="40" xfId="0" applyNumberFormat="1" applyBorder="1" applyAlignment="1">
      <alignment horizontal="center" vertical="center"/>
    </xf>
    <xf numFmtId="4" fontId="0" fillId="0" borderId="48" xfId="0" applyNumberFormat="1" applyBorder="1" applyAlignment="1">
      <alignment horizontal="center" vertical="center"/>
    </xf>
    <xf numFmtId="4" fontId="0" fillId="0" borderId="41" xfId="0" applyNumberFormat="1" applyBorder="1"/>
    <xf numFmtId="0" fontId="26" fillId="0" borderId="0" xfId="0" applyFont="1"/>
    <xf numFmtId="49" fontId="26" fillId="25" borderId="15" xfId="0" quotePrefix="1" applyNumberFormat="1" applyFont="1" applyFill="1" applyBorder="1" applyAlignment="1" applyProtection="1">
      <alignment horizontal="center" vertical="center"/>
      <protection locked="0"/>
    </xf>
    <xf numFmtId="49" fontId="26" fillId="25" borderId="15" xfId="0" applyNumberFormat="1" applyFont="1" applyFill="1" applyBorder="1" applyAlignment="1" applyProtection="1">
      <alignment horizontal="center" vertical="center"/>
      <protection locked="0"/>
    </xf>
    <xf numFmtId="4" fontId="25" fillId="0" borderId="42" xfId="0" applyNumberFormat="1" applyFont="1" applyBorder="1" applyAlignment="1" applyProtection="1">
      <alignment horizontal="center" vertical="center"/>
      <protection locked="0"/>
    </xf>
    <xf numFmtId="0" fontId="40" fillId="0" borderId="0" xfId="0" applyFont="1"/>
    <xf numFmtId="0" fontId="23" fillId="0" borderId="59" xfId="0" applyFont="1" applyBorder="1" applyAlignment="1">
      <alignment vertical="center" wrapText="1"/>
    </xf>
    <xf numFmtId="0" fontId="25" fillId="27" borderId="10" xfId="0" applyFont="1" applyFill="1" applyBorder="1" applyAlignment="1">
      <alignment horizontal="center" vertical="center" wrapText="1"/>
    </xf>
    <xf numFmtId="0" fontId="21" fillId="24" borderId="22" xfId="0" applyFont="1" applyFill="1" applyBorder="1" applyAlignment="1">
      <alignment vertical="top" wrapText="1"/>
    </xf>
    <xf numFmtId="4" fontId="23" fillId="24" borderId="22" xfId="0" applyNumberFormat="1" applyFont="1" applyFill="1" applyBorder="1" applyAlignment="1">
      <alignment horizontal="center" vertical="center" wrapText="1"/>
    </xf>
    <xf numFmtId="0" fontId="25" fillId="27" borderId="11" xfId="0" applyFont="1" applyFill="1" applyBorder="1" applyAlignment="1">
      <alignment horizontal="center" vertical="center" wrapText="1"/>
    </xf>
    <xf numFmtId="0" fontId="21" fillId="24" borderId="17" xfId="0" applyFont="1" applyFill="1" applyBorder="1" applyAlignment="1">
      <alignment vertical="top" wrapText="1"/>
    </xf>
    <xf numFmtId="4" fontId="23" fillId="24" borderId="17" xfId="0" applyNumberFormat="1" applyFont="1" applyFill="1" applyBorder="1" applyAlignment="1">
      <alignment horizontal="center" vertical="center" wrapText="1"/>
    </xf>
    <xf numFmtId="1" fontId="23" fillId="0" borderId="11" xfId="0" applyNumberFormat="1" applyFont="1" applyBorder="1" applyAlignment="1">
      <alignment horizontal="center" vertical="center" wrapText="1"/>
    </xf>
    <xf numFmtId="0" fontId="25" fillId="24" borderId="17" xfId="0" applyFont="1" applyFill="1" applyBorder="1" applyAlignment="1">
      <alignment horizontal="center" vertical="center" wrapText="1"/>
    </xf>
    <xf numFmtId="3" fontId="31" fillId="24" borderId="17" xfId="0" applyNumberFormat="1" applyFont="1" applyFill="1" applyBorder="1" applyAlignment="1">
      <alignment horizontal="center" vertical="center" wrapText="1"/>
    </xf>
    <xf numFmtId="0" fontId="42" fillId="0" borderId="12" xfId="0" applyFont="1" applyBorder="1"/>
    <xf numFmtId="4" fontId="23" fillId="0" borderId="0" xfId="0" applyNumberFormat="1" applyFont="1" applyAlignment="1">
      <alignment vertical="center"/>
    </xf>
    <xf numFmtId="0" fontId="0" fillId="0" borderId="48" xfId="0" applyBorder="1"/>
    <xf numFmtId="0" fontId="25" fillId="24" borderId="60" xfId="0" applyFont="1" applyFill="1" applyBorder="1" applyAlignment="1">
      <alignment horizontal="center" vertical="center" wrapText="1"/>
    </xf>
    <xf numFmtId="3" fontId="26" fillId="24" borderId="61" xfId="0" applyNumberFormat="1" applyFont="1" applyFill="1" applyBorder="1" applyAlignment="1">
      <alignment horizontal="center" vertical="center" wrapText="1"/>
    </xf>
    <xf numFmtId="3" fontId="25" fillId="24" borderId="60" xfId="0" applyNumberFormat="1" applyFont="1" applyFill="1" applyBorder="1" applyAlignment="1">
      <alignment horizontal="center" vertical="center" wrapText="1"/>
    </xf>
    <xf numFmtId="3" fontId="21" fillId="24" borderId="60" xfId="0" applyNumberFormat="1" applyFont="1" applyFill="1" applyBorder="1" applyAlignment="1">
      <alignment horizontal="center" vertical="center"/>
    </xf>
    <xf numFmtId="0" fontId="25" fillId="24" borderId="60" xfId="0" applyFont="1" applyFill="1" applyBorder="1" applyAlignment="1">
      <alignment vertical="center" wrapText="1"/>
    </xf>
    <xf numFmtId="165" fontId="26" fillId="24" borderId="60" xfId="30" applyNumberFormat="1" applyFont="1" applyFill="1" applyBorder="1" applyAlignment="1">
      <alignment vertical="center" wrapText="1"/>
    </xf>
    <xf numFmtId="3" fontId="26" fillId="24" borderId="61" xfId="32" applyNumberFormat="1" applyFont="1" applyFill="1" applyBorder="1" applyAlignment="1">
      <alignment horizontal="right" vertical="center" wrapText="1" indent="1"/>
    </xf>
    <xf numFmtId="0" fontId="26" fillId="24" borderId="6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5" fillId="0" borderId="0" xfId="0" applyFont="1"/>
    <xf numFmtId="0" fontId="32" fillId="24" borderId="50" xfId="0" applyFont="1" applyFill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44" fillId="0" borderId="0" xfId="0" applyFont="1"/>
    <xf numFmtId="4" fontId="22" fillId="24" borderId="61" xfId="0" applyNumberFormat="1" applyFont="1" applyFill="1" applyBorder="1" applyAlignment="1">
      <alignment horizontal="right" vertical="center" wrapText="1" indent="1"/>
    </xf>
    <xf numFmtId="0" fontId="22" fillId="24" borderId="63" xfId="0" applyFont="1" applyFill="1" applyBorder="1" applyAlignment="1">
      <alignment horizontal="center" vertical="center"/>
    </xf>
    <xf numFmtId="0" fontId="40" fillId="0" borderId="0" xfId="0" applyFont="1" applyAlignment="1">
      <alignment vertical="center"/>
    </xf>
    <xf numFmtId="0" fontId="32" fillId="24" borderId="50" xfId="0" applyFont="1" applyFill="1" applyBorder="1" applyAlignment="1">
      <alignment vertical="center" wrapText="1"/>
    </xf>
    <xf numFmtId="0" fontId="39" fillId="0" borderId="64" xfId="0" applyFont="1" applyBorder="1" applyAlignment="1" applyProtection="1">
      <alignment vertical="center" wrapText="1"/>
      <protection locked="0"/>
    </xf>
    <xf numFmtId="0" fontId="39" fillId="0" borderId="22" xfId="0" applyFont="1" applyBorder="1" applyAlignment="1" applyProtection="1">
      <alignment vertical="center" wrapText="1"/>
      <protection locked="0"/>
    </xf>
    <xf numFmtId="4" fontId="39" fillId="0" borderId="22" xfId="0" applyNumberFormat="1" applyFont="1" applyBorder="1" applyAlignment="1" applyProtection="1">
      <alignment horizontal="right" vertical="center" wrapText="1" indent="1"/>
      <protection locked="0"/>
    </xf>
    <xf numFmtId="0" fontId="39" fillId="0" borderId="65" xfId="0" applyFont="1" applyBorder="1" applyAlignment="1">
      <alignment vertical="center" wrapText="1"/>
    </xf>
    <xf numFmtId="0" fontId="39" fillId="0" borderId="66" xfId="0" applyFont="1" applyBorder="1" applyAlignment="1" applyProtection="1">
      <alignment vertical="center" wrapText="1"/>
      <protection locked="0"/>
    </xf>
    <xf numFmtId="0" fontId="39" fillId="0" borderId="17" xfId="0" applyFont="1" applyBorder="1" applyAlignment="1" applyProtection="1">
      <alignment vertical="center" wrapText="1"/>
      <protection locked="0"/>
    </xf>
    <xf numFmtId="4" fontId="39" fillId="0" borderId="17" xfId="0" applyNumberFormat="1" applyFont="1" applyBorder="1" applyAlignment="1" applyProtection="1">
      <alignment horizontal="right" vertical="center" wrapText="1" indent="1"/>
      <protection locked="0"/>
    </xf>
    <xf numFmtId="0" fontId="39" fillId="0" borderId="67" xfId="0" applyFont="1" applyBorder="1" applyAlignment="1">
      <alignment vertical="center" wrapText="1"/>
    </xf>
    <xf numFmtId="0" fontId="39" fillId="0" borderId="68" xfId="0" applyFont="1" applyBorder="1" applyAlignment="1" applyProtection="1">
      <alignment vertical="center" wrapText="1"/>
      <protection locked="0"/>
    </xf>
    <xf numFmtId="0" fontId="39" fillId="0" borderId="69" xfId="0" applyFont="1" applyBorder="1" applyAlignment="1" applyProtection="1">
      <alignment vertical="center" wrapText="1"/>
      <protection locked="0"/>
    </xf>
    <xf numFmtId="4" fontId="39" fillId="0" borderId="69" xfId="0" applyNumberFormat="1" applyFont="1" applyBorder="1" applyAlignment="1" applyProtection="1">
      <alignment horizontal="right" vertical="center" wrapText="1" indent="1"/>
      <protection locked="0"/>
    </xf>
    <xf numFmtId="0" fontId="39" fillId="0" borderId="70" xfId="0" applyFont="1" applyBorder="1" applyAlignment="1">
      <alignment vertical="center" wrapText="1"/>
    </xf>
    <xf numFmtId="14" fontId="43" fillId="0" borderId="0" xfId="0" applyNumberFormat="1" applyFont="1"/>
    <xf numFmtId="0" fontId="2" fillId="0" borderId="29" xfId="0" applyFont="1" applyBorder="1" applyAlignment="1" applyProtection="1">
      <alignment vertical="center"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 wrapText="1"/>
    </xf>
    <xf numFmtId="0" fontId="0" fillId="0" borderId="71" xfId="0" applyBorder="1"/>
    <xf numFmtId="4" fontId="25" fillId="0" borderId="42" xfId="0" applyNumberFormat="1" applyFont="1" applyBorder="1" applyAlignment="1">
      <alignment horizontal="center" vertical="center"/>
    </xf>
    <xf numFmtId="0" fontId="25" fillId="0" borderId="12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>
      <alignment vertical="center" wrapText="1"/>
    </xf>
    <xf numFmtId="0" fontId="2" fillId="0" borderId="35" xfId="0" applyFont="1" applyBorder="1" applyAlignment="1" applyProtection="1">
      <alignment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4" fontId="0" fillId="0" borderId="27" xfId="0" applyNumberFormat="1" applyBorder="1"/>
    <xf numFmtId="0" fontId="2" fillId="25" borderId="72" xfId="0" applyFont="1" applyFill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vertical="center" wrapText="1"/>
    </xf>
    <xf numFmtId="0" fontId="2" fillId="0" borderId="26" xfId="0" applyFont="1" applyBorder="1" applyAlignment="1" applyProtection="1">
      <alignment horizontal="center" vertical="center"/>
      <protection locked="0"/>
    </xf>
    <xf numFmtId="0" fontId="25" fillId="0" borderId="26" xfId="0" applyFont="1" applyBorder="1" applyAlignment="1">
      <alignment horizontal="center" vertical="center" wrapText="1"/>
    </xf>
    <xf numFmtId="4" fontId="25" fillId="0" borderId="26" xfId="0" applyNumberFormat="1" applyFont="1" applyBorder="1" applyAlignment="1">
      <alignment horizontal="center" vertical="center" wrapText="1"/>
    </xf>
    <xf numFmtId="166" fontId="25" fillId="26" borderId="26" xfId="32" applyNumberFormat="1" applyFont="1" applyFill="1" applyBorder="1" applyAlignment="1">
      <alignment horizontal="right" vertical="center" wrapText="1" indent="1"/>
    </xf>
    <xf numFmtId="0" fontId="25" fillId="0" borderId="0" xfId="0" applyFont="1" applyAlignment="1">
      <alignment vertical="center" wrapText="1"/>
    </xf>
    <xf numFmtId="0" fontId="24" fillId="0" borderId="12" xfId="0" applyFont="1" applyBorder="1"/>
    <xf numFmtId="0" fontId="2" fillId="0" borderId="32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49" fontId="2" fillId="25" borderId="15" xfId="0" applyNumberFormat="1" applyFont="1" applyFill="1" applyBorder="1" applyAlignment="1" applyProtection="1">
      <alignment horizontal="center" vertical="center"/>
      <protection locked="0"/>
    </xf>
    <xf numFmtId="4" fontId="2" fillId="25" borderId="42" xfId="0" applyNumberFormat="1" applyFont="1" applyFill="1" applyBorder="1" applyAlignment="1">
      <alignment horizontal="center" vertical="center"/>
    </xf>
    <xf numFmtId="0" fontId="24" fillId="25" borderId="27" xfId="0" applyFont="1" applyFill="1" applyBorder="1"/>
    <xf numFmtId="0" fontId="24" fillId="25" borderId="16" xfId="0" applyFont="1" applyFill="1" applyBorder="1"/>
    <xf numFmtId="0" fontId="2" fillId="0" borderId="29" xfId="0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4" fontId="25" fillId="0" borderId="0" xfId="0" applyNumberFormat="1" applyFont="1" applyAlignment="1">
      <alignment horizontal="center" vertical="center"/>
    </xf>
    <xf numFmtId="0" fontId="2" fillId="0" borderId="74" xfId="0" applyFont="1" applyBorder="1" applyAlignment="1">
      <alignment vertical="center" wrapText="1"/>
    </xf>
    <xf numFmtId="49" fontId="25" fillId="25" borderId="75" xfId="0" applyNumberFormat="1" applyFont="1" applyFill="1" applyBorder="1" applyAlignment="1" applyProtection="1">
      <alignment horizontal="center" vertical="center"/>
      <protection locked="0"/>
    </xf>
    <xf numFmtId="0" fontId="2" fillId="0" borderId="74" xfId="0" applyFont="1" applyBorder="1" applyAlignment="1">
      <alignment horizontal="center" vertical="center" wrapText="1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" fontId="25" fillId="0" borderId="44" xfId="0" applyNumberFormat="1" applyFont="1" applyBorder="1" applyAlignment="1">
      <alignment horizontal="center" vertical="center"/>
    </xf>
    <xf numFmtId="0" fontId="0" fillId="0" borderId="45" xfId="0" applyBorder="1"/>
    <xf numFmtId="0" fontId="0" fillId="0" borderId="46" xfId="0" applyBorder="1"/>
    <xf numFmtId="0" fontId="22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22" fillId="0" borderId="0" xfId="0" applyFont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31" fillId="0" borderId="44" xfId="0" applyFont="1" applyBorder="1" applyAlignment="1">
      <alignment vertical="center" wrapText="1"/>
    </xf>
    <xf numFmtId="0" fontId="31" fillId="0" borderId="45" xfId="0" applyFont="1" applyBorder="1" applyAlignment="1">
      <alignment vertical="center" wrapText="1"/>
    </xf>
    <xf numFmtId="0" fontId="46" fillId="0" borderId="0" xfId="0" applyFont="1" applyAlignment="1">
      <alignment horizontal="center"/>
    </xf>
    <xf numFmtId="0" fontId="32" fillId="24" borderId="58" xfId="0" applyFont="1" applyFill="1" applyBorder="1" applyAlignment="1">
      <alignment horizontal="center" vertical="center" wrapText="1"/>
    </xf>
    <xf numFmtId="0" fontId="41" fillId="24" borderId="47" xfId="0" applyFont="1" applyFill="1" applyBorder="1" applyAlignment="1">
      <alignment horizontal="center" vertical="center" wrapText="1"/>
    </xf>
    <xf numFmtId="0" fontId="23" fillId="28" borderId="48" xfId="0" applyFont="1" applyFill="1" applyBorder="1" applyAlignment="1">
      <alignment horizontal="center" vertical="center" wrapText="1"/>
    </xf>
    <xf numFmtId="0" fontId="23" fillId="0" borderId="66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25" borderId="17" xfId="0" applyFont="1" applyFill="1" applyBorder="1" applyAlignment="1" applyProtection="1">
      <alignment vertical="center" wrapText="1"/>
      <protection locked="0"/>
    </xf>
    <xf numFmtId="0" fontId="21" fillId="0" borderId="11" xfId="0" applyFont="1" applyBorder="1" applyAlignment="1">
      <alignment vertical="center" wrapText="1"/>
    </xf>
    <xf numFmtId="0" fontId="2" fillId="25" borderId="17" xfId="0" applyFont="1" applyFill="1" applyBorder="1" applyAlignment="1" applyProtection="1">
      <alignment horizontal="center" vertical="center" wrapText="1"/>
      <protection locked="0"/>
    </xf>
    <xf numFmtId="0" fontId="2" fillId="0" borderId="67" xfId="0" applyFont="1" applyBorder="1" applyAlignment="1">
      <alignment vertical="center" wrapText="1"/>
    </xf>
    <xf numFmtId="0" fontId="23" fillId="0" borderId="66" xfId="0" applyFont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1" fillId="25" borderId="17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>
      <alignment vertical="center" wrapText="1"/>
    </xf>
    <xf numFmtId="0" fontId="21" fillId="0" borderId="17" xfId="0" applyFont="1" applyBorder="1" applyAlignment="1">
      <alignment vertical="center"/>
    </xf>
    <xf numFmtId="0" fontId="21" fillId="0" borderId="67" xfId="0" applyFont="1" applyBorder="1" applyAlignment="1">
      <alignment vertical="center" wrapText="1"/>
    </xf>
    <xf numFmtId="0" fontId="21" fillId="25" borderId="17" xfId="0" applyFont="1" applyFill="1" applyBorder="1" applyAlignment="1" applyProtection="1">
      <alignment vertical="center" wrapText="1"/>
      <protection locked="0"/>
    </xf>
    <xf numFmtId="0" fontId="32" fillId="28" borderId="61" xfId="0" applyFont="1" applyFill="1" applyBorder="1" applyAlignment="1">
      <alignment horizontal="center" vertical="center" wrapText="1"/>
    </xf>
    <xf numFmtId="0" fontId="32" fillId="24" borderId="80" xfId="0" applyFont="1" applyFill="1" applyBorder="1" applyAlignment="1">
      <alignment vertical="center" wrapText="1"/>
    </xf>
    <xf numFmtId="0" fontId="32" fillId="24" borderId="81" xfId="0" applyFont="1" applyFill="1" applyBorder="1" applyAlignment="1">
      <alignment horizontal="left" vertical="center" wrapText="1"/>
    </xf>
    <xf numFmtId="0" fontId="0" fillId="24" borderId="0" xfId="0" applyFill="1"/>
    <xf numFmtId="0" fontId="0" fillId="24" borderId="82" xfId="0" applyFill="1" applyBorder="1"/>
    <xf numFmtId="0" fontId="32" fillId="24" borderId="0" xfId="0" applyFont="1" applyFill="1" applyAlignment="1">
      <alignment vertical="center" wrapText="1"/>
    </xf>
    <xf numFmtId="0" fontId="32" fillId="24" borderId="82" xfId="0" applyFont="1" applyFill="1" applyBorder="1" applyAlignment="1">
      <alignment vertical="center" wrapText="1"/>
    </xf>
    <xf numFmtId="0" fontId="32" fillId="24" borderId="0" xfId="0" applyFont="1" applyFill="1" applyAlignment="1">
      <alignment horizontal="center" vertical="center" wrapText="1"/>
    </xf>
    <xf numFmtId="0" fontId="32" fillId="24" borderId="82" xfId="0" applyFont="1" applyFill="1" applyBorder="1" applyAlignment="1">
      <alignment horizontal="center" vertical="center" wrapText="1"/>
    </xf>
    <xf numFmtId="0" fontId="23" fillId="24" borderId="0" xfId="0" applyFont="1" applyFill="1" applyAlignment="1">
      <alignment horizontal="center" vertical="center" wrapText="1"/>
    </xf>
    <xf numFmtId="167" fontId="31" fillId="25" borderId="61" xfId="32" applyNumberFormat="1" applyFont="1" applyFill="1" applyBorder="1" applyAlignment="1" applyProtection="1">
      <alignment horizontal="left" vertical="center" wrapText="1" indent="1"/>
    </xf>
    <xf numFmtId="0" fontId="29" fillId="24" borderId="80" xfId="0" applyFont="1" applyFill="1" applyBorder="1" applyAlignment="1">
      <alignment vertical="center" wrapText="1"/>
    </xf>
    <xf numFmtId="0" fontId="29" fillId="28" borderId="61" xfId="0" applyFont="1" applyFill="1" applyBorder="1" applyAlignment="1">
      <alignment horizontal="center" vertical="center" wrapText="1"/>
    </xf>
    <xf numFmtId="0" fontId="23" fillId="24" borderId="83" xfId="0" applyFont="1" applyFill="1" applyBorder="1" applyAlignment="1">
      <alignment horizontal="center" vertical="center" wrapText="1"/>
    </xf>
    <xf numFmtId="0" fontId="24" fillId="0" borderId="0" xfId="0" applyFont="1"/>
    <xf numFmtId="4" fontId="24" fillId="0" borderId="0" xfId="0" applyNumberFormat="1" applyFont="1"/>
    <xf numFmtId="4" fontId="24" fillId="0" borderId="48" xfId="0" applyNumberFormat="1" applyFont="1" applyBorder="1"/>
    <xf numFmtId="4" fontId="0" fillId="0" borderId="42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0" fillId="0" borderId="83" xfId="0" applyBorder="1"/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54" fillId="0" borderId="0" xfId="0" applyFont="1"/>
    <xf numFmtId="4" fontId="24" fillId="0" borderId="52" xfId="0" applyNumberFormat="1" applyFont="1" applyBorder="1" applyAlignment="1">
      <alignment wrapText="1"/>
    </xf>
    <xf numFmtId="4" fontId="24" fillId="0" borderId="57" xfId="0" applyNumberFormat="1" applyFont="1" applyBorder="1" applyAlignment="1">
      <alignment wrapText="1"/>
    </xf>
    <xf numFmtId="0" fontId="23" fillId="24" borderId="18" xfId="0" applyFont="1" applyFill="1" applyBorder="1" applyAlignment="1">
      <alignment horizontal="center" wrapText="1"/>
    </xf>
    <xf numFmtId="4" fontId="23" fillId="24" borderId="53" xfId="0" applyNumberFormat="1" applyFont="1" applyFill="1" applyBorder="1" applyAlignment="1">
      <alignment horizontal="center" wrapText="1"/>
    </xf>
    <xf numFmtId="4" fontId="23" fillId="24" borderId="54" xfId="0" applyNumberFormat="1" applyFont="1" applyFill="1" applyBorder="1" applyAlignment="1">
      <alignment horizontal="center" wrapText="1"/>
    </xf>
    <xf numFmtId="0" fontId="23" fillId="24" borderId="19" xfId="0" applyFont="1" applyFill="1" applyBorder="1" applyAlignment="1">
      <alignment horizontal="center" wrapText="1"/>
    </xf>
    <xf numFmtId="4" fontId="23" fillId="24" borderId="55" xfId="0" applyNumberFormat="1" applyFont="1" applyFill="1" applyBorder="1" applyAlignment="1">
      <alignment horizontal="center" wrapText="1"/>
    </xf>
    <xf numFmtId="4" fontId="23" fillId="24" borderId="56" xfId="0" applyNumberFormat="1" applyFont="1" applyFill="1" applyBorder="1" applyAlignment="1">
      <alignment horizontal="center" wrapText="1"/>
    </xf>
    <xf numFmtId="0" fontId="23" fillId="0" borderId="10" xfId="0" applyFont="1" applyBorder="1" applyAlignment="1">
      <alignment wrapText="1"/>
    </xf>
    <xf numFmtId="49" fontId="26" fillId="25" borderId="20" xfId="0" applyNumberFormat="1" applyFont="1" applyFill="1" applyBorder="1" applyAlignment="1" applyProtection="1">
      <alignment horizontal="center" wrapText="1"/>
      <protection locked="0"/>
    </xf>
    <xf numFmtId="0" fontId="23" fillId="0" borderId="21" xfId="0" applyFont="1" applyBorder="1" applyAlignment="1">
      <alignment horizontal="center" wrapText="1"/>
    </xf>
    <xf numFmtId="3" fontId="24" fillId="25" borderId="22" xfId="0" applyNumberFormat="1" applyFont="1" applyFill="1" applyBorder="1" applyAlignment="1" applyProtection="1">
      <alignment horizontal="center" wrapText="1"/>
      <protection locked="0"/>
    </xf>
    <xf numFmtId="0" fontId="23" fillId="0" borderId="22" xfId="0" applyFont="1" applyBorder="1" applyAlignment="1">
      <alignment horizontal="center" wrapText="1"/>
    </xf>
    <xf numFmtId="3" fontId="24" fillId="0" borderId="22" xfId="0" applyNumberFormat="1" applyFont="1" applyBorder="1" applyAlignment="1">
      <alignment horizontal="center" wrapText="1"/>
    </xf>
    <xf numFmtId="4" fontId="24" fillId="0" borderId="22" xfId="0" applyNumberFormat="1" applyFont="1" applyBorder="1" applyAlignment="1">
      <alignment horizontal="center" wrapText="1"/>
    </xf>
    <xf numFmtId="0" fontId="23" fillId="0" borderId="11" xfId="0" applyFont="1" applyBorder="1" applyAlignment="1">
      <alignment wrapText="1"/>
    </xf>
    <xf numFmtId="49" fontId="26" fillId="25" borderId="15" xfId="0" applyNumberFormat="1" applyFont="1" applyFill="1" applyBorder="1" applyAlignment="1" applyProtection="1">
      <alignment horizontal="center" wrapText="1"/>
      <protection locked="0"/>
    </xf>
    <xf numFmtId="0" fontId="23" fillId="0" borderId="16" xfId="0" applyFont="1" applyBorder="1" applyAlignment="1">
      <alignment horizontal="center" wrapText="1"/>
    </xf>
    <xf numFmtId="3" fontId="24" fillId="25" borderId="17" xfId="0" applyNumberFormat="1" applyFont="1" applyFill="1" applyBorder="1" applyAlignment="1" applyProtection="1">
      <alignment horizontal="center" wrapText="1"/>
      <protection locked="0"/>
    </xf>
    <xf numFmtId="0" fontId="23" fillId="0" borderId="17" xfId="0" applyFont="1" applyBorder="1" applyAlignment="1">
      <alignment horizontal="center" wrapText="1"/>
    </xf>
    <xf numFmtId="3" fontId="24" fillId="0" borderId="17" xfId="0" applyNumberFormat="1" applyFont="1" applyBorder="1" applyAlignment="1">
      <alignment horizontal="center" wrapText="1"/>
    </xf>
    <xf numFmtId="4" fontId="24" fillId="0" borderId="17" xfId="0" applyNumberFormat="1" applyFont="1" applyBorder="1" applyAlignment="1">
      <alignment horizontal="center" wrapText="1"/>
    </xf>
    <xf numFmtId="49" fontId="26" fillId="25" borderId="24" xfId="0" applyNumberFormat="1" applyFont="1" applyFill="1" applyBorder="1" applyAlignment="1" applyProtection="1">
      <alignment horizontal="center" wrapText="1"/>
      <protection locked="0"/>
    </xf>
    <xf numFmtId="3" fontId="24" fillId="25" borderId="25" xfId="0" applyNumberFormat="1" applyFont="1" applyFill="1" applyBorder="1" applyAlignment="1" applyProtection="1">
      <alignment horizontal="center" wrapText="1"/>
      <protection locked="0"/>
    </xf>
    <xf numFmtId="3" fontId="24" fillId="0" borderId="25" xfId="0" applyNumberFormat="1" applyFont="1" applyBorder="1" applyAlignment="1">
      <alignment horizontal="center" wrapText="1"/>
    </xf>
    <xf numFmtId="4" fontId="24" fillId="0" borderId="25" xfId="0" applyNumberFormat="1" applyFont="1" applyBorder="1" applyAlignment="1">
      <alignment horizontal="center" wrapText="1"/>
    </xf>
    <xf numFmtId="49" fontId="26" fillId="25" borderId="23" xfId="0" applyNumberFormat="1" applyFont="1" applyFill="1" applyBorder="1" applyAlignment="1" applyProtection="1">
      <alignment horizontal="center" wrapText="1"/>
      <protection locked="0"/>
    </xf>
    <xf numFmtId="0" fontId="23" fillId="0" borderId="11" xfId="0" applyFont="1" applyBorder="1" applyAlignment="1">
      <alignment horizontal="center" wrapText="1"/>
    </xf>
    <xf numFmtId="0" fontId="33" fillId="0" borderId="28" xfId="0" applyFont="1" applyBorder="1"/>
    <xf numFmtId="0" fontId="22" fillId="0" borderId="12" xfId="0" applyFont="1" applyBorder="1"/>
    <xf numFmtId="0" fontId="21" fillId="0" borderId="12" xfId="0" applyFont="1" applyBorder="1"/>
    <xf numFmtId="0" fontId="23" fillId="0" borderId="59" xfId="0" applyFont="1" applyBorder="1" applyAlignment="1">
      <alignment wrapText="1"/>
    </xf>
    <xf numFmtId="14" fontId="0" fillId="0" borderId="0" xfId="0" applyNumberFormat="1"/>
    <xf numFmtId="0" fontId="28" fillId="0" borderId="12" xfId="0" applyFont="1" applyBorder="1"/>
    <xf numFmtId="2" fontId="0" fillId="0" borderId="0" xfId="0" applyNumberFormat="1"/>
    <xf numFmtId="0" fontId="23" fillId="0" borderId="12" xfId="0" applyFont="1" applyBorder="1"/>
    <xf numFmtId="0" fontId="23" fillId="24" borderId="13" xfId="0" applyFont="1" applyFill="1" applyBorder="1" applyAlignment="1">
      <alignment horizontal="center" wrapText="1"/>
    </xf>
    <xf numFmtId="4" fontId="23" fillId="24" borderId="13" xfId="0" applyNumberFormat="1" applyFont="1" applyFill="1" applyBorder="1" applyAlignment="1">
      <alignment horizontal="center" wrapText="1"/>
    </xf>
    <xf numFmtId="4" fontId="23" fillId="24" borderId="49" xfId="0" applyNumberFormat="1" applyFont="1" applyFill="1" applyBorder="1" applyAlignment="1">
      <alignment horizontal="center" wrapText="1"/>
    </xf>
    <xf numFmtId="0" fontId="23" fillId="24" borderId="14" xfId="0" applyFont="1" applyFill="1" applyBorder="1" applyAlignment="1">
      <alignment horizontal="center" wrapText="1"/>
    </xf>
    <xf numFmtId="4" fontId="23" fillId="24" borderId="50" xfId="0" applyNumberFormat="1" applyFont="1" applyFill="1" applyBorder="1" applyAlignment="1">
      <alignment horizontal="center" wrapText="1"/>
    </xf>
    <xf numFmtId="4" fontId="23" fillId="24" borderId="51" xfId="0" applyNumberFormat="1" applyFont="1" applyFill="1" applyBorder="1" applyAlignment="1">
      <alignment horizontal="center" wrapText="1"/>
    </xf>
    <xf numFmtId="3" fontId="26" fillId="25" borderId="15" xfId="0" applyNumberFormat="1" applyFont="1" applyFill="1" applyBorder="1" applyAlignment="1" applyProtection="1">
      <alignment horizontal="center" wrapText="1"/>
      <protection locked="0"/>
    </xf>
    <xf numFmtId="0" fontId="23" fillId="0" borderId="16" xfId="0" applyFont="1" applyBorder="1" applyAlignment="1">
      <alignment wrapText="1"/>
    </xf>
    <xf numFmtId="0" fontId="23" fillId="0" borderId="17" xfId="0" applyFont="1" applyBorder="1" applyAlignment="1">
      <alignment wrapText="1"/>
    </xf>
    <xf numFmtId="3" fontId="24" fillId="0" borderId="17" xfId="0" applyNumberFormat="1" applyFont="1" applyBorder="1" applyAlignment="1">
      <alignment wrapText="1"/>
    </xf>
    <xf numFmtId="49" fontId="0" fillId="0" borderId="0" xfId="0" applyNumberFormat="1"/>
    <xf numFmtId="0" fontId="22" fillId="0" borderId="0" xfId="0" applyFont="1" applyAlignment="1">
      <alignment horizontal="left" wrapText="1"/>
    </xf>
    <xf numFmtId="4" fontId="22" fillId="0" borderId="0" xfId="0" applyNumberFormat="1" applyFont="1" applyAlignment="1">
      <alignment horizontal="right"/>
    </xf>
    <xf numFmtId="0" fontId="30" fillId="0" borderId="0" xfId="0" applyFont="1"/>
    <xf numFmtId="0" fontId="29" fillId="0" borderId="26" xfId="0" applyFont="1" applyBorder="1"/>
    <xf numFmtId="0" fontId="28" fillId="0" borderId="0" xfId="0" applyFont="1"/>
    <xf numFmtId="0" fontId="23" fillId="0" borderId="29" xfId="0" applyFont="1" applyBorder="1" applyAlignment="1" applyProtection="1">
      <alignment horizontal="left" wrapText="1"/>
      <protection locked="0"/>
    </xf>
    <xf numFmtId="0" fontId="23" fillId="0" borderId="32" xfId="0" applyFont="1" applyBorder="1" applyAlignment="1" applyProtection="1">
      <alignment horizontal="left" wrapText="1"/>
      <protection locked="0"/>
    </xf>
    <xf numFmtId="0" fontId="23" fillId="0" borderId="12" xfId="0" applyFont="1" applyBorder="1" applyAlignment="1" applyProtection="1">
      <alignment horizontal="left" wrapText="1"/>
      <protection locked="0"/>
    </xf>
    <xf numFmtId="0" fontId="21" fillId="0" borderId="0" xfId="0" applyFont="1" applyAlignment="1">
      <alignment horizontal="center" wrapText="1"/>
    </xf>
    <xf numFmtId="3" fontId="32" fillId="0" borderId="0" xfId="0" applyNumberFormat="1" applyFont="1" applyAlignment="1" applyProtection="1">
      <alignment horizontal="right" wrapText="1"/>
      <protection locked="0"/>
    </xf>
    <xf numFmtId="0" fontId="26" fillId="0" borderId="0" xfId="0" applyFont="1" applyAlignment="1">
      <alignment horizontal="left" wrapText="1"/>
    </xf>
    <xf numFmtId="3" fontId="26" fillId="0" borderId="0" xfId="0" applyNumberFormat="1" applyFont="1" applyAlignment="1">
      <alignment horizontal="right" wrapText="1"/>
    </xf>
    <xf numFmtId="4" fontId="26" fillId="0" borderId="0" xfId="0" applyNumberFormat="1" applyFont="1" applyAlignment="1">
      <alignment horizontal="left" wrapText="1"/>
    </xf>
    <xf numFmtId="3" fontId="26" fillId="0" borderId="0" xfId="0" applyNumberFormat="1" applyFont="1" applyAlignment="1">
      <alignment horizontal="right"/>
    </xf>
    <xf numFmtId="0" fontId="23" fillId="0" borderId="30" xfId="0" applyFont="1" applyBorder="1" applyAlignment="1" applyProtection="1">
      <alignment horizontal="left" wrapText="1"/>
      <protection locked="0"/>
    </xf>
    <xf numFmtId="3" fontId="26" fillId="24" borderId="57" xfId="0" applyNumberFormat="1" applyFont="1" applyFill="1" applyBorder="1" applyAlignment="1">
      <alignment vertical="center" wrapText="1"/>
    </xf>
    <xf numFmtId="3" fontId="26" fillId="24" borderId="52" xfId="0" applyNumberFormat="1" applyFont="1" applyFill="1" applyBorder="1" applyAlignment="1">
      <alignment vertical="center" wrapText="1"/>
    </xf>
    <xf numFmtId="0" fontId="31" fillId="25" borderId="76" xfId="0" applyFont="1" applyFill="1" applyBorder="1" applyAlignment="1" applyProtection="1">
      <alignment horizontal="center" vertical="center"/>
      <protection locked="0"/>
    </xf>
    <xf numFmtId="4" fontId="26" fillId="0" borderId="42" xfId="0" applyNumberFormat="1" applyFont="1" applyBorder="1"/>
    <xf numFmtId="4" fontId="26" fillId="0" borderId="31" xfId="0" applyNumberFormat="1" applyFont="1" applyBorder="1"/>
    <xf numFmtId="4" fontId="22" fillId="24" borderId="43" xfId="0" applyNumberFormat="1" applyFont="1" applyFill="1" applyBorder="1"/>
    <xf numFmtId="4" fontId="22" fillId="24" borderId="58" xfId="0" applyNumberFormat="1" applyFont="1" applyFill="1" applyBorder="1"/>
    <xf numFmtId="0" fontId="26" fillId="0" borderId="76" xfId="0" applyFont="1" applyBorder="1" applyAlignment="1">
      <alignment vertical="center" wrapText="1"/>
    </xf>
    <xf numFmtId="0" fontId="26" fillId="25" borderId="76" xfId="0" applyFont="1" applyFill="1" applyBorder="1" applyAlignment="1" applyProtection="1">
      <alignment horizontal="center" vertical="center"/>
      <protection locked="0"/>
    </xf>
    <xf numFmtId="0" fontId="26" fillId="25" borderId="75" xfId="0" applyFont="1" applyFill="1" applyBorder="1" applyAlignment="1" applyProtection="1">
      <alignment horizontal="center" vertical="center"/>
      <protection locked="0"/>
    </xf>
    <xf numFmtId="49" fontId="55" fillId="25" borderId="15" xfId="0" applyNumberFormat="1" applyFont="1" applyFill="1" applyBorder="1" applyAlignment="1" applyProtection="1">
      <alignment horizontal="center" vertical="center"/>
      <protection locked="0"/>
    </xf>
    <xf numFmtId="4" fontId="0" fillId="0" borderId="26" xfId="0" applyNumberFormat="1" applyBorder="1" applyAlignment="1">
      <alignment vertical="center"/>
    </xf>
    <xf numFmtId="4" fontId="0" fillId="0" borderId="47" xfId="0" applyNumberFormat="1" applyBorder="1" applyAlignment="1">
      <alignment vertical="center"/>
    </xf>
    <xf numFmtId="4" fontId="0" fillId="0" borderId="41" xfId="0" applyNumberFormat="1" applyBorder="1" applyAlignment="1">
      <alignment vertical="center"/>
    </xf>
    <xf numFmtId="4" fontId="0" fillId="0" borderId="0" xfId="0" applyNumberFormat="1" applyAlignment="1">
      <alignment horizontal="center" vertical="center"/>
    </xf>
    <xf numFmtId="4" fontId="38" fillId="0" borderId="26" xfId="0" applyNumberFormat="1" applyFont="1" applyBorder="1" applyAlignment="1">
      <alignment horizontal="center" vertical="center"/>
    </xf>
    <xf numFmtId="0" fontId="38" fillId="0" borderId="26" xfId="0" applyFont="1" applyBorder="1" applyAlignment="1">
      <alignment horizontal="center" vertical="center"/>
    </xf>
    <xf numFmtId="4" fontId="38" fillId="0" borderId="0" xfId="0" applyNumberFormat="1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48" xfId="0" applyFont="1" applyBorder="1" applyAlignment="1">
      <alignment horizontal="center" vertical="center"/>
    </xf>
    <xf numFmtId="3" fontId="26" fillId="25" borderId="77" xfId="32" applyNumberFormat="1" applyFont="1" applyFill="1" applyBorder="1" applyAlignment="1" applyProtection="1">
      <alignment horizontal="center" vertical="center" wrapText="1"/>
      <protection locked="0"/>
    </xf>
    <xf numFmtId="3" fontId="26" fillId="25" borderId="78" xfId="32" applyNumberFormat="1" applyFont="1" applyFill="1" applyBorder="1" applyAlignment="1" applyProtection="1">
      <alignment horizontal="center" vertical="center" wrapText="1"/>
      <protection locked="0"/>
    </xf>
    <xf numFmtId="3" fontId="26" fillId="25" borderId="79" xfId="32" applyNumberFormat="1" applyFont="1" applyFill="1" applyBorder="1" applyAlignment="1" applyProtection="1">
      <alignment horizontal="center" vertical="center" wrapText="1"/>
      <protection locked="0"/>
    </xf>
    <xf numFmtId="3" fontId="26" fillId="24" borderId="61" xfId="32" applyNumberFormat="1" applyFont="1" applyFill="1" applyBorder="1" applyAlignment="1">
      <alignment horizontal="center" vertical="center" wrapText="1"/>
    </xf>
    <xf numFmtId="3" fontId="26" fillId="25" borderId="61" xfId="32" applyNumberFormat="1" applyFont="1" applyFill="1" applyBorder="1" applyAlignment="1" applyProtection="1">
      <alignment horizontal="center" vertical="center" wrapText="1"/>
      <protection locked="0"/>
    </xf>
    <xf numFmtId="0" fontId="4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25" borderId="84" xfId="0" applyFont="1" applyFill="1" applyBorder="1" applyAlignment="1">
      <alignment horizontal="center" wrapText="1"/>
    </xf>
    <xf numFmtId="0" fontId="26" fillId="25" borderId="85" xfId="0" applyFont="1" applyFill="1" applyBorder="1" applyAlignment="1">
      <alignment horizontal="center" wrapText="1"/>
    </xf>
    <xf numFmtId="4" fontId="23" fillId="0" borderId="29" xfId="0" applyNumberFormat="1" applyFont="1" applyBorder="1" applyAlignment="1" applyProtection="1">
      <alignment horizontal="center" wrapText="1"/>
      <protection locked="0"/>
    </xf>
    <xf numFmtId="4" fontId="23" fillId="0" borderId="27" xfId="0" applyNumberFormat="1" applyFont="1" applyBorder="1" applyAlignment="1" applyProtection="1">
      <alignment horizontal="center" wrapText="1"/>
      <protection locked="0"/>
    </xf>
    <xf numFmtId="4" fontId="23" fillId="0" borderId="16" xfId="0" applyNumberFormat="1" applyFont="1" applyBorder="1" applyAlignment="1" applyProtection="1">
      <alignment horizontal="center" wrapText="1"/>
      <protection locked="0"/>
    </xf>
    <xf numFmtId="4" fontId="0" fillId="0" borderId="42" xfId="0" applyNumberFormat="1" applyBorder="1"/>
    <xf numFmtId="4" fontId="0" fillId="0" borderId="31" xfId="0" applyNumberFormat="1" applyBorder="1"/>
    <xf numFmtId="3" fontId="26" fillId="25" borderId="29" xfId="0" applyNumberFormat="1" applyFont="1" applyFill="1" applyBorder="1" applyAlignment="1" applyProtection="1">
      <alignment horizontal="center" wrapText="1"/>
      <protection locked="0"/>
    </xf>
    <xf numFmtId="3" fontId="26" fillId="25" borderId="31" xfId="0" applyNumberFormat="1" applyFont="1" applyFill="1" applyBorder="1" applyAlignment="1" applyProtection="1">
      <alignment horizontal="center" wrapText="1"/>
      <protection locked="0"/>
    </xf>
    <xf numFmtId="4" fontId="24" fillId="0" borderId="29" xfId="0" applyNumberFormat="1" applyFont="1" applyBorder="1" applyAlignment="1">
      <alignment horizontal="center" wrapText="1"/>
    </xf>
    <xf numFmtId="4" fontId="24" fillId="0" borderId="27" xfId="0" applyNumberFormat="1" applyFont="1" applyBorder="1" applyAlignment="1">
      <alignment horizontal="center" wrapText="1"/>
    </xf>
    <xf numFmtId="4" fontId="24" fillId="0" borderId="16" xfId="0" applyNumberFormat="1" applyFont="1" applyBorder="1" applyAlignment="1">
      <alignment horizontal="center" wrapText="1"/>
    </xf>
    <xf numFmtId="4" fontId="24" fillId="0" borderId="42" xfId="0" applyNumberFormat="1" applyFont="1" applyBorder="1" applyAlignment="1">
      <alignment wrapText="1" readingOrder="1"/>
    </xf>
    <xf numFmtId="4" fontId="24" fillId="0" borderId="31" xfId="0" applyNumberFormat="1" applyFont="1" applyBorder="1" applyAlignment="1">
      <alignment wrapText="1" readingOrder="1"/>
    </xf>
    <xf numFmtId="0" fontId="26" fillId="25" borderId="29" xfId="0" applyFont="1" applyFill="1" applyBorder="1" applyAlignment="1">
      <alignment horizontal="center" wrapText="1"/>
    </xf>
    <xf numFmtId="0" fontId="26" fillId="25" borderId="31" xfId="0" applyFont="1" applyFill="1" applyBorder="1" applyAlignment="1">
      <alignment horizontal="center" wrapText="1"/>
    </xf>
    <xf numFmtId="4" fontId="26" fillId="24" borderId="43" xfId="0" applyNumberFormat="1" applyFont="1" applyFill="1" applyBorder="1"/>
    <xf numFmtId="4" fontId="26" fillId="24" borderId="58" xfId="0" applyNumberFormat="1" applyFont="1" applyFill="1" applyBorder="1"/>
    <xf numFmtId="0" fontId="22" fillId="24" borderId="28" xfId="0" applyFont="1" applyFill="1" applyBorder="1" applyAlignment="1">
      <alignment horizontal="left" wrapText="1"/>
    </xf>
    <xf numFmtId="0" fontId="22" fillId="24" borderId="89" xfId="0" applyFont="1" applyFill="1" applyBorder="1" applyAlignment="1">
      <alignment horizontal="left" wrapText="1"/>
    </xf>
    <xf numFmtId="0" fontId="23" fillId="24" borderId="28" xfId="0" applyFont="1" applyFill="1" applyBorder="1" applyAlignment="1">
      <alignment horizontal="center" wrapText="1"/>
    </xf>
    <xf numFmtId="0" fontId="23" fillId="24" borderId="47" xfId="0" applyFont="1" applyFill="1" applyBorder="1" applyAlignment="1">
      <alignment horizontal="center" wrapText="1"/>
    </xf>
    <xf numFmtId="0" fontId="23" fillId="24" borderId="89" xfId="0" applyFont="1" applyFill="1" applyBorder="1" applyAlignment="1">
      <alignment horizontal="center" wrapText="1"/>
    </xf>
    <xf numFmtId="0" fontId="23" fillId="24" borderId="90" xfId="0" applyFont="1" applyFill="1" applyBorder="1" applyAlignment="1">
      <alignment horizontal="center" wrapText="1"/>
    </xf>
    <xf numFmtId="0" fontId="23" fillId="24" borderId="26" xfId="0" applyFont="1" applyFill="1" applyBorder="1" applyAlignment="1">
      <alignment horizontal="center" wrapText="1"/>
    </xf>
    <xf numFmtId="0" fontId="23" fillId="24" borderId="91" xfId="0" applyFont="1" applyFill="1" applyBorder="1" applyAlignment="1">
      <alignment horizontal="center" wrapText="1"/>
    </xf>
    <xf numFmtId="0" fontId="23" fillId="24" borderId="83" xfId="0" applyFont="1" applyFill="1" applyBorder="1" applyAlignment="1">
      <alignment horizontal="center" wrapText="1"/>
    </xf>
    <xf numFmtId="0" fontId="23" fillId="24" borderId="92" xfId="0" applyFont="1" applyFill="1" applyBorder="1" applyAlignment="1">
      <alignment horizontal="center" wrapText="1"/>
    </xf>
    <xf numFmtId="4" fontId="24" fillId="24" borderId="26" xfId="0" applyNumberFormat="1" applyFont="1" applyFill="1" applyBorder="1" applyAlignment="1">
      <alignment horizontal="center" wrapText="1"/>
    </xf>
    <xf numFmtId="4" fontId="24" fillId="24" borderId="47" xfId="0" applyNumberFormat="1" applyFont="1" applyFill="1" applyBorder="1" applyAlignment="1">
      <alignment horizontal="center" wrapText="1"/>
    </xf>
    <xf numFmtId="4" fontId="24" fillId="24" borderId="83" xfId="0" applyNumberFormat="1" applyFont="1" applyFill="1" applyBorder="1" applyAlignment="1">
      <alignment horizontal="center" wrapText="1"/>
    </xf>
    <xf numFmtId="4" fontId="24" fillId="24" borderId="90" xfId="0" applyNumberFormat="1" applyFont="1" applyFill="1" applyBorder="1" applyAlignment="1">
      <alignment horizontal="center" wrapText="1"/>
    </xf>
    <xf numFmtId="3" fontId="26" fillId="25" borderId="93" xfId="0" applyNumberFormat="1" applyFont="1" applyFill="1" applyBorder="1" applyAlignment="1" applyProtection="1">
      <alignment horizontal="center" wrapText="1"/>
      <protection locked="0"/>
    </xf>
    <xf numFmtId="3" fontId="26" fillId="25" borderId="94" xfId="0" applyNumberFormat="1" applyFont="1" applyFill="1" applyBorder="1" applyAlignment="1" applyProtection="1">
      <alignment horizontal="center" wrapText="1"/>
      <protection locked="0"/>
    </xf>
    <xf numFmtId="4" fontId="24" fillId="0" borderId="93" xfId="0" applyNumberFormat="1" applyFont="1" applyBorder="1" applyAlignment="1">
      <alignment horizontal="center" wrapText="1"/>
    </xf>
    <xf numFmtId="4" fontId="24" fillId="0" borderId="95" xfId="0" applyNumberFormat="1" applyFont="1" applyBorder="1" applyAlignment="1">
      <alignment horizontal="center" wrapText="1"/>
    </xf>
    <xf numFmtId="4" fontId="24" fillId="0" borderId="21" xfId="0" applyNumberFormat="1" applyFont="1" applyBorder="1" applyAlignment="1">
      <alignment horizontal="center" wrapText="1"/>
    </xf>
    <xf numFmtId="4" fontId="24" fillId="0" borderId="22" xfId="0" applyNumberFormat="1" applyFont="1" applyBorder="1" applyAlignment="1">
      <alignment wrapText="1" readingOrder="1"/>
    </xf>
    <xf numFmtId="4" fontId="24" fillId="0" borderId="57" xfId="0" applyNumberFormat="1" applyFont="1" applyBorder="1" applyAlignment="1">
      <alignment wrapText="1" readingOrder="1"/>
    </xf>
    <xf numFmtId="14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2" fillId="24" borderId="43" xfId="0" applyFont="1" applyFill="1" applyBorder="1" applyAlignment="1">
      <alignment horizontal="left" wrapText="1"/>
    </xf>
    <xf numFmtId="0" fontId="22" fillId="24" borderId="33" xfId="0" applyFont="1" applyFill="1" applyBorder="1" applyAlignment="1">
      <alignment horizontal="left" wrapText="1"/>
    </xf>
    <xf numFmtId="0" fontId="22" fillId="24" borderId="58" xfId="0" applyFont="1" applyFill="1" applyBorder="1" applyAlignment="1">
      <alignment horizontal="left" wrapText="1"/>
    </xf>
    <xf numFmtId="0" fontId="22" fillId="24" borderId="101" xfId="0" applyFont="1" applyFill="1" applyBorder="1" applyAlignment="1">
      <alignment horizontal="left" wrapText="1"/>
    </xf>
    <xf numFmtId="0" fontId="22" fillId="24" borderId="102" xfId="0" applyFont="1" applyFill="1" applyBorder="1" applyAlignment="1">
      <alignment horizontal="left" wrapText="1"/>
    </xf>
    <xf numFmtId="0" fontId="23" fillId="24" borderId="97" xfId="0" applyFont="1" applyFill="1" applyBorder="1" applyAlignment="1">
      <alignment horizontal="center" wrapText="1"/>
    </xf>
    <xf numFmtId="0" fontId="23" fillId="24" borderId="98" xfId="0" applyFont="1" applyFill="1" applyBorder="1" applyAlignment="1">
      <alignment horizontal="center" wrapText="1"/>
    </xf>
    <xf numFmtId="0" fontId="23" fillId="24" borderId="99" xfId="0" applyFont="1" applyFill="1" applyBorder="1" applyAlignment="1">
      <alignment horizontal="center" wrapText="1"/>
    </xf>
    <xf numFmtId="0" fontId="23" fillId="24" borderId="100" xfId="0" applyFont="1" applyFill="1" applyBorder="1" applyAlignment="1">
      <alignment horizontal="center" wrapText="1"/>
    </xf>
    <xf numFmtId="0" fontId="23" fillId="24" borderId="63" xfId="0" applyFont="1" applyFill="1" applyBorder="1" applyAlignment="1">
      <alignment horizontal="center" wrapText="1"/>
    </xf>
    <xf numFmtId="3" fontId="26" fillId="25" borderId="84" xfId="0" applyNumberFormat="1" applyFont="1" applyFill="1" applyBorder="1" applyAlignment="1" applyProtection="1">
      <alignment horizontal="center" wrapText="1"/>
      <protection locked="0"/>
    </xf>
    <xf numFmtId="3" fontId="26" fillId="25" borderId="85" xfId="0" applyNumberFormat="1" applyFont="1" applyFill="1" applyBorder="1" applyAlignment="1" applyProtection="1">
      <alignment horizontal="center" wrapText="1"/>
      <protection locked="0"/>
    </xf>
    <xf numFmtId="0" fontId="22" fillId="24" borderId="62" xfId="0" applyFont="1" applyFill="1" applyBorder="1" applyAlignment="1">
      <alignment horizontal="left" wrapText="1"/>
    </xf>
    <xf numFmtId="0" fontId="0" fillId="0" borderId="60" xfId="0" applyBorder="1" applyAlignment="1">
      <alignment wrapText="1"/>
    </xf>
    <xf numFmtId="0" fontId="0" fillId="0" borderId="96" xfId="0" applyBorder="1" applyAlignment="1">
      <alignment wrapText="1"/>
    </xf>
    <xf numFmtId="0" fontId="26" fillId="25" borderId="93" xfId="0" applyFont="1" applyFill="1" applyBorder="1" applyAlignment="1">
      <alignment horizontal="center" wrapText="1"/>
    </xf>
    <xf numFmtId="0" fontId="26" fillId="25" borderId="94" xfId="0" applyFont="1" applyFill="1" applyBorder="1" applyAlignment="1">
      <alignment horizontal="center" wrapText="1"/>
    </xf>
    <xf numFmtId="4" fontId="23" fillId="0" borderId="93" xfId="0" applyNumberFormat="1" applyFont="1" applyBorder="1" applyAlignment="1" applyProtection="1">
      <alignment horizontal="center" wrapText="1"/>
      <protection locked="0"/>
    </xf>
    <xf numFmtId="4" fontId="23" fillId="0" borderId="95" xfId="0" applyNumberFormat="1" applyFont="1" applyBorder="1" applyAlignment="1" applyProtection="1">
      <alignment horizontal="center" wrapText="1"/>
      <protection locked="0"/>
    </xf>
    <xf numFmtId="4" fontId="23" fillId="0" borderId="21" xfId="0" applyNumberFormat="1" applyFont="1" applyBorder="1" applyAlignment="1" applyProtection="1">
      <alignment horizontal="center" wrapText="1"/>
      <protection locked="0"/>
    </xf>
    <xf numFmtId="3" fontId="26" fillId="24" borderId="33" xfId="0" applyNumberFormat="1" applyFont="1" applyFill="1" applyBorder="1" applyAlignment="1">
      <alignment horizontal="right" wrapText="1"/>
    </xf>
    <xf numFmtId="0" fontId="26" fillId="0" borderId="58" xfId="0" applyFont="1" applyBorder="1"/>
    <xf numFmtId="4" fontId="0" fillId="0" borderId="42" xfId="0" applyNumberFormat="1" applyBorder="1" applyAlignment="1">
      <alignment horizontal="center"/>
    </xf>
    <xf numFmtId="4" fontId="0" fillId="0" borderId="31" xfId="0" applyNumberFormat="1" applyBorder="1" applyAlignment="1">
      <alignment horizontal="center"/>
    </xf>
    <xf numFmtId="0" fontId="26" fillId="25" borderId="30" xfId="0" applyFont="1" applyFill="1" applyBorder="1" applyAlignment="1">
      <alignment horizontal="center" wrapText="1"/>
    </xf>
    <xf numFmtId="0" fontId="26" fillId="25" borderId="86" xfId="0" applyFont="1" applyFill="1" applyBorder="1" applyAlignment="1">
      <alignment horizontal="center" wrapText="1"/>
    </xf>
    <xf numFmtId="4" fontId="23" fillId="0" borderId="30" xfId="0" applyNumberFormat="1" applyFont="1" applyBorder="1" applyAlignment="1" applyProtection="1">
      <alignment horizontal="center" wrapText="1"/>
      <protection locked="0"/>
    </xf>
    <xf numFmtId="4" fontId="23" fillId="0" borderId="87" xfId="0" applyNumberFormat="1" applyFont="1" applyBorder="1" applyAlignment="1" applyProtection="1">
      <alignment horizontal="center" wrapText="1"/>
      <protection locked="0"/>
    </xf>
    <xf numFmtId="4" fontId="23" fillId="0" borderId="88" xfId="0" applyNumberFormat="1" applyFont="1" applyBorder="1" applyAlignment="1" applyProtection="1">
      <alignment horizontal="center" wrapText="1"/>
      <protection locked="0"/>
    </xf>
    <xf numFmtId="0" fontId="20" fillId="0" borderId="0" xfId="0" applyFont="1"/>
    <xf numFmtId="0" fontId="0" fillId="0" borderId="0" xfId="0"/>
    <xf numFmtId="1" fontId="32" fillId="25" borderId="29" xfId="0" applyNumberFormat="1" applyFont="1" applyFill="1" applyBorder="1" applyAlignment="1" applyProtection="1">
      <alignment horizontal="center" vertical="center" wrapText="1"/>
      <protection locked="0"/>
    </xf>
    <xf numFmtId="1" fontId="32" fillId="25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27" borderId="17" xfId="0" applyFont="1" applyFill="1" applyBorder="1" applyAlignment="1">
      <alignment horizontal="center" vertical="center" wrapText="1"/>
    </xf>
    <xf numFmtId="0" fontId="23" fillId="24" borderId="54" xfId="0" applyFont="1" applyFill="1" applyBorder="1" applyAlignment="1">
      <alignment horizontal="center" vertical="center" wrapText="1"/>
    </xf>
    <xf numFmtId="0" fontId="23" fillId="24" borderId="56" xfId="0" applyFont="1" applyFill="1" applyBorder="1" applyAlignment="1">
      <alignment horizontal="center" vertical="center" wrapText="1"/>
    </xf>
    <xf numFmtId="0" fontId="29" fillId="24" borderId="28" xfId="0" applyFont="1" applyFill="1" applyBorder="1" applyAlignment="1">
      <alignment horizontal="center" vertical="center" wrapText="1"/>
    </xf>
    <xf numFmtId="0" fontId="29" fillId="24" borderId="34" xfId="0" applyFont="1" applyFill="1" applyBorder="1" applyAlignment="1">
      <alignment horizontal="center" vertical="center" wrapText="1"/>
    </xf>
    <xf numFmtId="0" fontId="41" fillId="24" borderId="53" xfId="0" applyFont="1" applyFill="1" applyBorder="1" applyAlignment="1">
      <alignment horizontal="center" vertical="center" wrapText="1"/>
    </xf>
    <xf numFmtId="0" fontId="41" fillId="24" borderId="91" xfId="0" applyFont="1" applyFill="1" applyBorder="1" applyAlignment="1">
      <alignment horizontal="center" vertical="center" wrapText="1"/>
    </xf>
    <xf numFmtId="0" fontId="41" fillId="24" borderId="104" xfId="0" applyFont="1" applyFill="1" applyBorder="1" applyAlignment="1">
      <alignment horizontal="center" vertical="center" wrapText="1"/>
    </xf>
    <xf numFmtId="0" fontId="41" fillId="24" borderId="82" xfId="0" applyFont="1" applyFill="1" applyBorder="1" applyAlignment="1">
      <alignment horizontal="center" vertical="center" wrapText="1"/>
    </xf>
    <xf numFmtId="0" fontId="23" fillId="29" borderId="18" xfId="0" applyFont="1" applyFill="1" applyBorder="1" applyAlignment="1">
      <alignment horizontal="center" vertical="center" wrapText="1"/>
    </xf>
    <xf numFmtId="0" fontId="23" fillId="29" borderId="105" xfId="0" applyFont="1" applyFill="1" applyBorder="1" applyAlignment="1">
      <alignment horizontal="center" vertical="center" wrapText="1"/>
    </xf>
    <xf numFmtId="0" fontId="32" fillId="29" borderId="53" xfId="0" applyFont="1" applyFill="1" applyBorder="1" applyAlignment="1">
      <alignment horizontal="center" vertical="center" wrapText="1"/>
    </xf>
    <xf numFmtId="0" fontId="32" fillId="29" borderId="91" xfId="0" applyFont="1" applyFill="1" applyBorder="1" applyAlignment="1">
      <alignment horizontal="center" vertical="center" wrapText="1"/>
    </xf>
    <xf numFmtId="0" fontId="32" fillId="29" borderId="55" xfId="0" applyFont="1" applyFill="1" applyBorder="1" applyAlignment="1">
      <alignment horizontal="center" vertical="center" wrapText="1"/>
    </xf>
    <xf numFmtId="0" fontId="32" fillId="29" borderId="92" xfId="0" applyFont="1" applyFill="1" applyBorder="1" applyAlignment="1">
      <alignment horizontal="center" vertical="center" wrapText="1"/>
    </xf>
    <xf numFmtId="0" fontId="21" fillId="24" borderId="53" xfId="0" applyFont="1" applyFill="1" applyBorder="1" applyAlignment="1">
      <alignment horizontal="center" vertical="center" wrapText="1"/>
    </xf>
    <xf numFmtId="0" fontId="21" fillId="24" borderId="91" xfId="0" applyFont="1" applyFill="1" applyBorder="1" applyAlignment="1">
      <alignment horizontal="center" vertical="center" wrapText="1"/>
    </xf>
    <xf numFmtId="0" fontId="21" fillId="24" borderId="55" xfId="0" applyFont="1" applyFill="1" applyBorder="1" applyAlignment="1">
      <alignment horizontal="center" vertical="center" wrapText="1"/>
    </xf>
    <xf numFmtId="0" fontId="21" fillId="24" borderId="92" xfId="0" applyFont="1" applyFill="1" applyBorder="1" applyAlignment="1">
      <alignment horizontal="center" vertical="center" wrapText="1"/>
    </xf>
    <xf numFmtId="1" fontId="32" fillId="25" borderId="106" xfId="0" applyNumberFormat="1" applyFont="1" applyFill="1" applyBorder="1" applyAlignment="1" applyProtection="1">
      <alignment horizontal="center" vertical="center" wrapText="1"/>
      <protection locked="0"/>
    </xf>
    <xf numFmtId="1" fontId="32" fillId="25" borderId="107" xfId="0" applyNumberFormat="1" applyFont="1" applyFill="1" applyBorder="1" applyAlignment="1" applyProtection="1">
      <alignment horizontal="center" vertical="center" wrapText="1"/>
      <protection locked="0"/>
    </xf>
    <xf numFmtId="0" fontId="25" fillId="27" borderId="22" xfId="0" applyFont="1" applyFill="1" applyBorder="1" applyAlignment="1">
      <alignment horizontal="center" vertical="center" wrapText="1"/>
    </xf>
    <xf numFmtId="1" fontId="32" fillId="25" borderId="108" xfId="0" applyNumberFormat="1" applyFont="1" applyFill="1" applyBorder="1" applyAlignment="1" applyProtection="1">
      <alignment horizontal="center" vertical="center" wrapText="1"/>
      <protection locked="0"/>
    </xf>
    <xf numFmtId="1" fontId="32" fillId="25" borderId="109" xfId="0" applyNumberFormat="1" applyFont="1" applyFill="1" applyBorder="1" applyAlignment="1" applyProtection="1">
      <alignment horizontal="center" vertical="center" wrapText="1"/>
      <protection locked="0"/>
    </xf>
    <xf numFmtId="0" fontId="22" fillId="24" borderId="100" xfId="0" applyFont="1" applyFill="1" applyBorder="1" applyAlignment="1">
      <alignment horizontal="left" vertical="center" wrapText="1"/>
    </xf>
    <xf numFmtId="0" fontId="22" fillId="24" borderId="80" xfId="0" applyFont="1" applyFill="1" applyBorder="1" applyAlignment="1">
      <alignment horizontal="left" vertical="center" wrapText="1"/>
    </xf>
    <xf numFmtId="4" fontId="25" fillId="0" borderId="42" xfId="0" applyNumberFormat="1" applyFont="1" applyBorder="1" applyAlignment="1">
      <alignment horizontal="center" vertical="center"/>
    </xf>
    <xf numFmtId="0" fontId="0" fillId="0" borderId="27" xfId="0" applyBorder="1"/>
    <xf numFmtId="0" fontId="0" fillId="0" borderId="16" xfId="0" applyBorder="1"/>
    <xf numFmtId="4" fontId="26" fillId="0" borderId="42" xfId="0" applyNumberFormat="1" applyFont="1" applyBorder="1" applyAlignment="1">
      <alignment vertical="center"/>
    </xf>
    <xf numFmtId="4" fontId="26" fillId="0" borderId="31" xfId="0" applyNumberFormat="1" applyFont="1" applyBorder="1" applyAlignment="1">
      <alignment vertical="center"/>
    </xf>
    <xf numFmtId="4" fontId="25" fillId="26" borderId="42" xfId="0" applyNumberFormat="1" applyFont="1" applyFill="1" applyBorder="1" applyAlignment="1">
      <alignment horizontal="center" vertical="center"/>
    </xf>
    <xf numFmtId="4" fontId="25" fillId="0" borderId="42" xfId="0" applyNumberFormat="1" applyFont="1" applyBorder="1" applyAlignment="1" applyProtection="1">
      <alignment horizontal="center" vertical="center"/>
      <protection locked="0"/>
    </xf>
    <xf numFmtId="4" fontId="25" fillId="0" borderId="27" xfId="0" applyNumberFormat="1" applyFont="1" applyBorder="1" applyAlignment="1" applyProtection="1">
      <alignment horizontal="center" vertical="center"/>
      <protection locked="0"/>
    </xf>
    <xf numFmtId="4" fontId="25" fillId="0" borderId="16" xfId="0" applyNumberFormat="1" applyFont="1" applyBorder="1" applyAlignment="1" applyProtection="1">
      <alignment horizontal="center" vertical="center"/>
      <protection locked="0"/>
    </xf>
    <xf numFmtId="4" fontId="2" fillId="0" borderId="42" xfId="0" applyNumberFormat="1" applyFont="1" applyBorder="1" applyAlignment="1">
      <alignment horizontal="center" vertical="center"/>
    </xf>
    <xf numFmtId="0" fontId="26" fillId="24" borderId="28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4" fillId="24" borderId="28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4" fontId="24" fillId="24" borderId="26" xfId="0" applyNumberFormat="1" applyFont="1" applyFill="1" applyBorder="1" applyAlignment="1">
      <alignment horizontal="center" vertical="center"/>
    </xf>
    <xf numFmtId="4" fontId="24" fillId="24" borderId="47" xfId="0" applyNumberFormat="1" applyFont="1" applyFill="1" applyBorder="1" applyAlignment="1">
      <alignment horizontal="center" vertical="center"/>
    </xf>
    <xf numFmtId="4" fontId="0" fillId="0" borderId="73" xfId="0" applyNumberFormat="1" applyBorder="1" applyAlignment="1">
      <alignment horizontal="center" vertical="center"/>
    </xf>
    <xf numFmtId="4" fontId="0" fillId="0" borderId="113" xfId="0" applyNumberFormat="1" applyBorder="1" applyAlignment="1">
      <alignment horizontal="center" vertical="center"/>
    </xf>
    <xf numFmtId="0" fontId="0" fillId="0" borderId="58" xfId="0" applyBorder="1"/>
    <xf numFmtId="4" fontId="25" fillId="26" borderId="27" xfId="0" applyNumberFormat="1" applyFont="1" applyFill="1" applyBorder="1" applyAlignment="1">
      <alignment horizontal="center" vertical="center"/>
    </xf>
    <xf numFmtId="4" fontId="25" fillId="26" borderId="16" xfId="0" applyNumberFormat="1" applyFont="1" applyFill="1" applyBorder="1" applyAlignment="1">
      <alignment horizontal="center" vertical="center"/>
    </xf>
    <xf numFmtId="4" fontId="25" fillId="0" borderId="110" xfId="0" applyNumberFormat="1" applyFont="1" applyBorder="1" applyAlignment="1" applyProtection="1">
      <alignment horizontal="center" vertical="center"/>
      <protection locked="0"/>
    </xf>
    <xf numFmtId="4" fontId="25" fillId="0" borderId="111" xfId="0" applyNumberFormat="1" applyFont="1" applyBorder="1" applyAlignment="1" applyProtection="1">
      <alignment horizontal="center" vertical="center"/>
      <protection locked="0"/>
    </xf>
    <xf numFmtId="4" fontId="25" fillId="0" borderId="112" xfId="0" applyNumberFormat="1" applyFont="1" applyBorder="1" applyAlignment="1" applyProtection="1">
      <alignment horizontal="center" vertical="center"/>
      <protection locked="0"/>
    </xf>
    <xf numFmtId="0" fontId="2" fillId="25" borderId="42" xfId="0" applyFont="1" applyFill="1" applyBorder="1" applyAlignment="1">
      <alignment horizontal="center" vertical="center"/>
    </xf>
    <xf numFmtId="0" fontId="2" fillId="25" borderId="27" xfId="0" applyFont="1" applyFill="1" applyBorder="1" applyAlignment="1">
      <alignment horizontal="center" vertical="center"/>
    </xf>
    <xf numFmtId="0" fontId="2" fillId="25" borderId="16" xfId="0" applyFont="1" applyFill="1" applyBorder="1" applyAlignment="1">
      <alignment horizontal="center" vertical="center"/>
    </xf>
    <xf numFmtId="4" fontId="25" fillId="25" borderId="42" xfId="0" applyNumberFormat="1" applyFont="1" applyFill="1" applyBorder="1" applyAlignment="1">
      <alignment horizontal="center" vertical="center"/>
    </xf>
    <xf numFmtId="4" fontId="25" fillId="25" borderId="27" xfId="0" applyNumberFormat="1" applyFont="1" applyFill="1" applyBorder="1" applyAlignment="1">
      <alignment horizontal="center" vertical="center"/>
    </xf>
    <xf numFmtId="4" fontId="25" fillId="25" borderId="16" xfId="0" applyNumberFormat="1" applyFont="1" applyFill="1" applyBorder="1" applyAlignment="1">
      <alignment horizontal="center" vertical="center"/>
    </xf>
    <xf numFmtId="4" fontId="2" fillId="25" borderId="42" xfId="0" applyNumberFormat="1" applyFont="1" applyFill="1" applyBorder="1" applyAlignment="1">
      <alignment horizontal="center" vertical="center"/>
    </xf>
    <xf numFmtId="4" fontId="2" fillId="25" borderId="27" xfId="0" applyNumberFormat="1" applyFont="1" applyFill="1" applyBorder="1" applyAlignment="1">
      <alignment horizontal="center" vertical="center"/>
    </xf>
    <xf numFmtId="4" fontId="2" fillId="25" borderId="16" xfId="0" applyNumberFormat="1" applyFont="1" applyFill="1" applyBorder="1" applyAlignment="1">
      <alignment horizontal="center" vertical="center"/>
    </xf>
    <xf numFmtId="0" fontId="24" fillId="25" borderId="27" xfId="0" applyFont="1" applyFill="1" applyBorder="1"/>
    <xf numFmtId="0" fontId="24" fillId="25" borderId="16" xfId="0" applyFont="1" applyFill="1" applyBorder="1"/>
    <xf numFmtId="4" fontId="0" fillId="0" borderId="42" xfId="0" applyNumberFormat="1" applyBorder="1" applyAlignment="1">
      <alignment horizontal="center" vertical="center"/>
    </xf>
    <xf numFmtId="4" fontId="0" fillId="0" borderId="31" xfId="0" applyNumberFormat="1" applyBorder="1" applyAlignment="1">
      <alignment horizontal="center" vertical="center"/>
    </xf>
    <xf numFmtId="0" fontId="0" fillId="25" borderId="27" xfId="0" applyFill="1" applyBorder="1"/>
    <xf numFmtId="0" fontId="0" fillId="25" borderId="16" xfId="0" applyFill="1" applyBorder="1"/>
    <xf numFmtId="4" fontId="25" fillId="25" borderId="42" xfId="0" applyNumberFormat="1" applyFont="1" applyFill="1" applyBorder="1" applyAlignment="1" applyProtection="1">
      <alignment horizontal="center" vertical="center"/>
      <protection locked="0"/>
    </xf>
    <xf numFmtId="1" fontId="26" fillId="25" borderId="42" xfId="0" quotePrefix="1" applyNumberFormat="1" applyFont="1" applyFill="1" applyBorder="1" applyAlignment="1">
      <alignment horizontal="center" vertical="center"/>
    </xf>
    <xf numFmtId="1" fontId="26" fillId="25" borderId="27" xfId="0" applyNumberFormat="1" applyFont="1" applyFill="1" applyBorder="1"/>
    <xf numFmtId="1" fontId="26" fillId="25" borderId="16" xfId="0" applyNumberFormat="1" applyFont="1" applyFill="1" applyBorder="1"/>
    <xf numFmtId="4" fontId="24" fillId="25" borderId="42" xfId="0" applyNumberFormat="1" applyFont="1" applyFill="1" applyBorder="1" applyAlignment="1">
      <alignment horizontal="center" vertical="center"/>
    </xf>
    <xf numFmtId="4" fontId="38" fillId="24" borderId="43" xfId="0" applyNumberFormat="1" applyFont="1" applyFill="1" applyBorder="1" applyAlignment="1">
      <alignment vertical="center"/>
    </xf>
    <xf numFmtId="0" fontId="38" fillId="0" borderId="58" xfId="0" applyFont="1" applyBorder="1" applyAlignment="1">
      <alignment vertical="center"/>
    </xf>
    <xf numFmtId="4" fontId="25" fillId="25" borderId="114" xfId="0" applyNumberFormat="1" applyFont="1" applyFill="1" applyBorder="1" applyAlignment="1">
      <alignment horizontal="center" vertical="center"/>
    </xf>
    <xf numFmtId="0" fontId="0" fillId="25" borderId="115" xfId="0" applyFill="1" applyBorder="1"/>
    <xf numFmtId="0" fontId="0" fillId="25" borderId="116" xfId="0" applyFill="1" applyBorder="1"/>
    <xf numFmtId="4" fontId="26" fillId="0" borderId="114" xfId="0" applyNumberFormat="1" applyFont="1" applyBorder="1" applyAlignment="1">
      <alignment vertical="center"/>
    </xf>
    <xf numFmtId="4" fontId="26" fillId="0" borderId="117" xfId="0" applyNumberFormat="1" applyFont="1" applyBorder="1" applyAlignment="1">
      <alignment vertical="center"/>
    </xf>
    <xf numFmtId="0" fontId="2" fillId="25" borderId="27" xfId="0" applyFont="1" applyFill="1" applyBorder="1" applyAlignment="1">
      <alignment vertical="center"/>
    </xf>
    <xf numFmtId="0" fontId="2" fillId="25" borderId="16" xfId="0" applyFont="1" applyFill="1" applyBorder="1" applyAlignment="1">
      <alignment vertical="center"/>
    </xf>
    <xf numFmtId="0" fontId="32" fillId="24" borderId="100" xfId="0" applyFont="1" applyFill="1" applyBorder="1" applyAlignment="1">
      <alignment horizontal="left" vertical="center" wrapText="1"/>
    </xf>
    <xf numFmtId="0" fontId="32" fillId="24" borderId="80" xfId="0" applyFont="1" applyFill="1" applyBorder="1" applyAlignment="1">
      <alignment horizontal="left" vertical="center" wrapText="1"/>
    </xf>
    <xf numFmtId="0" fontId="23" fillId="0" borderId="127" xfId="0" applyFont="1" applyBorder="1" applyAlignment="1">
      <alignment horizontal="left" vertical="center" wrapText="1"/>
    </xf>
    <xf numFmtId="0" fontId="23" fillId="0" borderId="128" xfId="0" applyFont="1" applyBorder="1" applyAlignment="1">
      <alignment horizontal="left" vertical="center" wrapText="1"/>
    </xf>
    <xf numFmtId="0" fontId="31" fillId="25" borderId="43" xfId="0" applyFont="1" applyFill="1" applyBorder="1" applyAlignment="1">
      <alignment horizontal="center" vertical="center" wrapText="1"/>
    </xf>
    <xf numFmtId="2" fontId="31" fillId="25" borderId="58" xfId="0" applyNumberFormat="1" applyFont="1" applyFill="1" applyBorder="1" applyAlignment="1">
      <alignment horizontal="center" vertical="center" wrapText="1"/>
    </xf>
    <xf numFmtId="0" fontId="32" fillId="24" borderId="0" xfId="0" applyFont="1" applyFill="1" applyAlignment="1" applyProtection="1">
      <alignment horizontal="center" vertical="center" wrapText="1"/>
      <protection locked="0"/>
    </xf>
    <xf numFmtId="0" fontId="32" fillId="24" borderId="82" xfId="0" applyFont="1" applyFill="1" applyBorder="1" applyAlignment="1" applyProtection="1">
      <alignment horizontal="center" vertical="center" wrapText="1"/>
      <protection locked="0"/>
    </xf>
    <xf numFmtId="0" fontId="29" fillId="24" borderId="100" xfId="0" applyFont="1" applyFill="1" applyBorder="1" applyAlignment="1">
      <alignment horizontal="left" vertical="center" wrapText="1"/>
    </xf>
    <xf numFmtId="0" fontId="29" fillId="24" borderId="80" xfId="0" applyFont="1" applyFill="1" applyBorder="1" applyAlignment="1">
      <alignment horizontal="left" vertical="center" wrapText="1"/>
    </xf>
    <xf numFmtId="0" fontId="32" fillId="24" borderId="83" xfId="0" applyFont="1" applyFill="1" applyBorder="1" applyAlignment="1" applyProtection="1">
      <alignment horizontal="center" vertical="center" wrapText="1"/>
      <protection locked="0"/>
    </xf>
    <xf numFmtId="0" fontId="32" fillId="24" borderId="92" xfId="0" applyFont="1" applyFill="1" applyBorder="1" applyAlignment="1" applyProtection="1">
      <alignment horizontal="center" vertical="center" wrapText="1"/>
      <protection locked="0"/>
    </xf>
    <xf numFmtId="0" fontId="49" fillId="24" borderId="129" xfId="0" applyFont="1" applyFill="1" applyBorder="1" applyAlignment="1">
      <alignment horizontal="center"/>
    </xf>
    <xf numFmtId="0" fontId="49" fillId="24" borderId="130" xfId="0" applyFont="1" applyFill="1" applyBorder="1" applyAlignment="1">
      <alignment horizontal="center"/>
    </xf>
    <xf numFmtId="0" fontId="23" fillId="0" borderId="64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3" fillId="0" borderId="69" xfId="0" applyFont="1" applyBorder="1" applyAlignment="1">
      <alignment horizontal="left" vertical="center" wrapText="1"/>
    </xf>
    <xf numFmtId="0" fontId="23" fillId="0" borderId="125" xfId="0" applyFont="1" applyBorder="1" applyAlignment="1" applyProtection="1">
      <alignment horizontal="left" vertical="center" wrapText="1"/>
      <protection locked="0"/>
    </xf>
    <xf numFmtId="0" fontId="23" fillId="0" borderId="27" xfId="0" applyFont="1" applyBorder="1" applyAlignment="1" applyProtection="1">
      <alignment horizontal="left" vertical="center" wrapText="1"/>
      <protection locked="0"/>
    </xf>
    <xf numFmtId="0" fontId="23" fillId="0" borderId="16" xfId="0" applyFont="1" applyBorder="1" applyAlignment="1" applyProtection="1">
      <alignment horizontal="left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122" xfId="0" applyFont="1" applyBorder="1" applyAlignment="1" applyProtection="1">
      <alignment horizontal="center" vertical="center" wrapText="1"/>
      <protection locked="0"/>
    </xf>
    <xf numFmtId="0" fontId="2" fillId="0" borderId="74" xfId="0" applyFont="1" applyBorder="1" applyAlignment="1" applyProtection="1">
      <alignment horizontal="center" vertical="center" wrapText="1"/>
      <protection locked="0"/>
    </xf>
    <xf numFmtId="0" fontId="2" fillId="0" borderId="115" xfId="0" applyFont="1" applyBorder="1" applyAlignment="1" applyProtection="1">
      <alignment horizontal="center" vertical="center" wrapText="1"/>
      <protection locked="0"/>
    </xf>
    <xf numFmtId="0" fontId="2" fillId="0" borderId="123" xfId="0" applyFont="1" applyBorder="1" applyAlignment="1" applyProtection="1">
      <alignment horizontal="center" vertical="center" wrapText="1"/>
      <protection locked="0"/>
    </xf>
    <xf numFmtId="0" fontId="32" fillId="24" borderId="124" xfId="0" applyFont="1" applyFill="1" applyBorder="1" applyAlignment="1">
      <alignment horizontal="left" vertical="center" wrapText="1"/>
    </xf>
    <xf numFmtId="0" fontId="32" fillId="24" borderId="126" xfId="0" applyFont="1" applyFill="1" applyBorder="1" applyAlignment="1">
      <alignment horizontal="left" vertical="center" wrapText="1"/>
    </xf>
    <xf numFmtId="0" fontId="23" fillId="0" borderId="6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49" fontId="2" fillId="0" borderId="29" xfId="0" applyNumberFormat="1" applyFont="1" applyBorder="1" applyAlignment="1" applyProtection="1">
      <alignment horizontal="center" vertical="center" wrapText="1"/>
      <protection locked="0"/>
    </xf>
    <xf numFmtId="49" fontId="2" fillId="0" borderId="27" xfId="0" applyNumberFormat="1" applyFont="1" applyBorder="1" applyAlignment="1" applyProtection="1">
      <alignment horizontal="center" vertical="center" wrapText="1"/>
      <protection locked="0"/>
    </xf>
    <xf numFmtId="49" fontId="2" fillId="0" borderId="122" xfId="0" applyNumberFormat="1" applyFont="1" applyBorder="1" applyAlignment="1" applyProtection="1">
      <alignment horizontal="center" vertical="center" wrapText="1"/>
      <protection locked="0"/>
    </xf>
    <xf numFmtId="0" fontId="32" fillId="24" borderId="124" xfId="0" applyFont="1" applyFill="1" applyBorder="1" applyAlignment="1">
      <alignment horizontal="center" vertical="center" wrapText="1"/>
    </xf>
    <xf numFmtId="0" fontId="32" fillId="24" borderId="80" xfId="0" applyFont="1" applyFill="1" applyBorder="1" applyAlignment="1">
      <alignment horizontal="center" vertical="center" wrapText="1"/>
    </xf>
    <xf numFmtId="0" fontId="32" fillId="24" borderId="63" xfId="0" applyFont="1" applyFill="1" applyBorder="1" applyAlignment="1">
      <alignment horizontal="center" vertical="center" wrapText="1"/>
    </xf>
    <xf numFmtId="0" fontId="2" fillId="0" borderId="93" xfId="0" applyFont="1" applyBorder="1" applyAlignment="1" applyProtection="1">
      <alignment horizontal="center" vertical="center" wrapText="1"/>
      <protection locked="0"/>
    </xf>
    <xf numFmtId="0" fontId="2" fillId="0" borderId="95" xfId="0" applyFont="1" applyBorder="1" applyAlignment="1" applyProtection="1">
      <alignment horizontal="center" vertical="center" wrapText="1"/>
      <protection locked="0"/>
    </xf>
    <xf numFmtId="0" fontId="2" fillId="0" borderId="121" xfId="0" applyFont="1" applyBorder="1" applyAlignment="1" applyProtection="1">
      <alignment horizontal="center" vertical="center" wrapText="1"/>
      <protection locked="0"/>
    </xf>
    <xf numFmtId="0" fontId="21" fillId="0" borderId="29" xfId="0" applyFont="1" applyBorder="1" applyAlignment="1" applyProtection="1">
      <alignment horizontal="center" vertical="center" wrapText="1"/>
      <protection locked="0"/>
    </xf>
    <xf numFmtId="0" fontId="21" fillId="0" borderId="27" xfId="0" applyFont="1" applyBorder="1" applyAlignment="1" applyProtection="1">
      <alignment horizontal="center" vertical="center" wrapText="1"/>
      <protection locked="0"/>
    </xf>
    <xf numFmtId="0" fontId="21" fillId="0" borderId="122" xfId="0" applyFont="1" applyBorder="1" applyAlignment="1" applyProtection="1">
      <alignment horizontal="center" vertical="center" wrapText="1"/>
      <protection locked="0"/>
    </xf>
    <xf numFmtId="0" fontId="32" fillId="24" borderId="43" xfId="0" applyFont="1" applyFill="1" applyBorder="1" applyAlignment="1">
      <alignment horizontal="left" vertical="center" wrapText="1"/>
    </xf>
    <xf numFmtId="0" fontId="32" fillId="24" borderId="33" xfId="0" applyFont="1" applyFill="1" applyBorder="1" applyAlignment="1">
      <alignment horizontal="left" vertical="center" wrapText="1"/>
    </xf>
    <xf numFmtId="0" fontId="32" fillId="24" borderId="118" xfId="0" applyFont="1" applyFill="1" applyBorder="1" applyAlignment="1">
      <alignment horizontal="center" vertical="center" wrapText="1"/>
    </xf>
    <xf numFmtId="0" fontId="32" fillId="24" borderId="98" xfId="0" applyFont="1" applyFill="1" applyBorder="1" applyAlignment="1">
      <alignment horizontal="center" vertical="center" wrapText="1"/>
    </xf>
    <xf numFmtId="0" fontId="32" fillId="24" borderId="119" xfId="0" applyFont="1" applyFill="1" applyBorder="1" applyAlignment="1">
      <alignment horizontal="center" vertical="center" wrapText="1"/>
    </xf>
    <xf numFmtId="0" fontId="23" fillId="0" borderId="120" xfId="0" applyFont="1" applyBorder="1" applyAlignment="1">
      <alignment horizontal="left" vertical="center" wrapText="1"/>
    </xf>
    <xf numFmtId="0" fontId="23" fillId="0" borderId="103" xfId="0" applyFont="1" applyBorder="1" applyAlignment="1">
      <alignment horizontal="left" vertical="center" wrapText="1"/>
    </xf>
  </cellXfs>
  <cellStyles count="44">
    <cellStyle name="20% - Akzent1" xfId="1" xr:uid="{32F688F7-8EF4-4D5C-9532-E2887969983F}"/>
    <cellStyle name="20% - Akzent2" xfId="2" xr:uid="{1B8EB550-3726-4AFE-9AC9-D456F73C04C9}"/>
    <cellStyle name="20% - Akzent3" xfId="3" xr:uid="{46C4B51A-42FE-46A4-9DA5-CBD41120B7BC}"/>
    <cellStyle name="20% - Akzent4" xfId="4" xr:uid="{B2C43FCA-432D-492A-9D4A-D5F78BBB326D}"/>
    <cellStyle name="20% - Akzent5" xfId="5" xr:uid="{5F985B96-D2B2-4B51-BE56-0EF8FE2B59B5}"/>
    <cellStyle name="20% - Akzent6" xfId="6" xr:uid="{E75F0D1A-4F75-4A6B-B9B5-68032CFD47FE}"/>
    <cellStyle name="40% - Akzent1" xfId="7" xr:uid="{52C2AC00-FDD6-433C-9338-4A47CDD096DD}"/>
    <cellStyle name="40% - Akzent2" xfId="8" xr:uid="{8511A23C-C997-4CFA-8141-5053DDCF92D6}"/>
    <cellStyle name="40% - Akzent3" xfId="9" xr:uid="{B8FCCA6A-8164-4675-B913-E83090CFE074}"/>
    <cellStyle name="40% - Akzent4" xfId="10" xr:uid="{BCEDDA05-5CF1-4255-8323-C172DAB838A5}"/>
    <cellStyle name="40% - Akzent5" xfId="11" xr:uid="{840723CC-E1FE-45D2-BE66-C0C9101FB0F0}"/>
    <cellStyle name="40% - Akzent6" xfId="12" xr:uid="{8EB53D3F-C11E-49E8-B3C5-4001D574A562}"/>
    <cellStyle name="60% - Akzent1" xfId="13" xr:uid="{6FCDD09F-BE69-449A-B0B8-A83360ECF82B}"/>
    <cellStyle name="60% - Akzent2" xfId="14" xr:uid="{60A95D3F-E752-46DD-8A3A-0ED3E6321B49}"/>
    <cellStyle name="60% - Akzent3" xfId="15" xr:uid="{CA49B61B-4C32-44F0-81DC-470ED84F058A}"/>
    <cellStyle name="60% - Akzent4" xfId="16" xr:uid="{766546BD-E27B-48F1-B908-7C9E7B8D0C1C}"/>
    <cellStyle name="60% - Akzent5" xfId="17" xr:uid="{F5CB252F-D9F0-4F19-8F99-DF3DA540FD7F}"/>
    <cellStyle name="60% - Akzent6" xfId="18" xr:uid="{EC62EFAC-1F40-4709-856D-9C575E1A3877}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Euro" xfId="30" xr:uid="{9A43681B-D3F7-4EC3-8AC5-2C18BC7FA5B0}"/>
    <cellStyle name="Gut" xfId="31" builtinId="26" customBuiltin="1"/>
    <cellStyle name="Komma" xfId="32" builtinId="3"/>
    <cellStyle name="Neutral" xfId="33" builtinId="28" customBuiltin="1"/>
    <cellStyle name="Notiz" xfId="34" builtinId="10" customBuiltin="1"/>
    <cellStyle name="Schlecht" xfId="35" builtinId="27" customBuiltin="1"/>
    <cellStyle name="Standard" xfId="0" builtinId="0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899160</xdr:colOff>
      <xdr:row>1</xdr:row>
      <xdr:rowOff>60960</xdr:rowOff>
    </xdr:from>
    <xdr:to>
      <xdr:col>4</xdr:col>
      <xdr:colOff>310515</xdr:colOff>
      <xdr:row>7</xdr:row>
      <xdr:rowOff>49530</xdr:rowOff>
    </xdr:to>
    <xdr:pic>
      <xdr:nvPicPr>
        <xdr:cNvPr id="4" name="Bild 15" descr="logo">
          <a:extLst>
            <a:ext uri="{FF2B5EF4-FFF2-40B4-BE49-F238E27FC236}">
              <a16:creationId xmlns:a16="http://schemas.microsoft.com/office/drawing/2014/main" id="{46F74A0D-68C8-4529-591C-BF609CEDF3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8820" y="228600"/>
          <a:ext cx="2047875" cy="9944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42</xdr:row>
          <xdr:rowOff>91440</xdr:rowOff>
        </xdr:from>
        <xdr:to>
          <xdr:col>9</xdr:col>
          <xdr:colOff>655320</xdr:colOff>
          <xdr:row>43</xdr:row>
          <xdr:rowOff>129540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8000" mc:Ignorable="a14" a14:legacySpreadsheetColorIndex="17">
                      <a:alpha val="45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Pachtland hat sich verändert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68580</xdr:rowOff>
        </xdr:from>
        <xdr:to>
          <xdr:col>12</xdr:col>
          <xdr:colOff>129540</xdr:colOff>
          <xdr:row>40</xdr:row>
          <xdr:rowOff>114300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43</xdr:row>
          <xdr:rowOff>91440</xdr:rowOff>
        </xdr:from>
        <xdr:to>
          <xdr:col>9</xdr:col>
          <xdr:colOff>655320</xdr:colOff>
          <xdr:row>44</xdr:row>
          <xdr:rowOff>144780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7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45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Eigenland hat sich verändert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22860</xdr:colOff>
          <xdr:row>41</xdr:row>
          <xdr:rowOff>68580</xdr:rowOff>
        </xdr:from>
        <xdr:to>
          <xdr:col>9</xdr:col>
          <xdr:colOff>670560</xdr:colOff>
          <xdr:row>42</xdr:row>
          <xdr:rowOff>99060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7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0C0C0" mc:Ignorable="a14" a14:legacySpreadsheetColorIndex="22">
                <a:alpha val="28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Pachtland / Eigenland gleich geblieben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2936D-2BE1-4B55-9713-DE068D0A124E}">
  <dimension ref="A1:G52"/>
  <sheetViews>
    <sheetView tabSelected="1" zoomScaleNormal="100" workbookViewId="0">
      <selection activeCell="J32" sqref="J32"/>
    </sheetView>
  </sheetViews>
  <sheetFormatPr baseColWidth="10" defaultRowHeight="13.2" x14ac:dyDescent="0.25"/>
  <cols>
    <col min="1" max="1" width="15.88671875" customWidth="1"/>
    <col min="2" max="2" width="15.33203125" customWidth="1"/>
  </cols>
  <sheetData>
    <row r="1" spans="1:7" ht="5.4" customHeight="1" x14ac:dyDescent="0.25"/>
    <row r="5" spans="1:7" x14ac:dyDescent="0.25">
      <c r="A5" s="276"/>
      <c r="B5" s="276"/>
      <c r="C5" s="276"/>
      <c r="D5" s="276"/>
      <c r="E5" s="276"/>
      <c r="F5" s="276"/>
      <c r="G5" s="276"/>
    </row>
    <row r="8" spans="1:7" x14ac:dyDescent="0.25">
      <c r="A8" s="184"/>
      <c r="B8" s="184"/>
      <c r="C8" s="184"/>
      <c r="D8" s="184"/>
      <c r="E8" s="184"/>
      <c r="F8" s="184"/>
      <c r="G8" s="184"/>
    </row>
    <row r="13" spans="1:7" ht="35.4" x14ac:dyDescent="0.6">
      <c r="A13" s="275" t="s">
        <v>58</v>
      </c>
      <c r="B13" s="275"/>
      <c r="C13" s="275"/>
      <c r="D13" s="275"/>
      <c r="E13" s="275"/>
      <c r="F13" s="275"/>
      <c r="G13" s="275"/>
    </row>
    <row r="15" spans="1:7" ht="35.4" x14ac:dyDescent="0.6">
      <c r="A15" s="275" t="s">
        <v>227</v>
      </c>
      <c r="B15" s="275"/>
      <c r="C15" s="275"/>
      <c r="D15" s="275"/>
      <c r="E15" s="275"/>
      <c r="F15" s="275"/>
      <c r="G15" s="275"/>
    </row>
    <row r="22" spans="1:5" ht="18" customHeight="1" x14ac:dyDescent="0.25">
      <c r="A22" s="63" t="s">
        <v>165</v>
      </c>
      <c r="B22" s="110"/>
      <c r="C22" s="110"/>
      <c r="D22" s="110"/>
      <c r="E22" s="110"/>
    </row>
    <row r="23" spans="1:5" ht="18" customHeight="1" x14ac:dyDescent="0.25">
      <c r="A23" s="63"/>
    </row>
    <row r="24" spans="1:5" ht="18" customHeight="1" x14ac:dyDescent="0.25">
      <c r="A24" s="63" t="s">
        <v>166</v>
      </c>
      <c r="B24" s="110"/>
      <c r="C24" s="110"/>
      <c r="D24" s="110"/>
      <c r="E24" s="110"/>
    </row>
    <row r="25" spans="1:5" ht="18" customHeight="1" x14ac:dyDescent="0.25">
      <c r="A25" s="63"/>
    </row>
    <row r="26" spans="1:5" ht="18" customHeight="1" x14ac:dyDescent="0.25">
      <c r="A26" s="63" t="s">
        <v>167</v>
      </c>
      <c r="B26" s="110"/>
      <c r="C26" s="110"/>
      <c r="D26" s="110"/>
      <c r="E26" s="110"/>
    </row>
    <row r="27" spans="1:5" ht="18" customHeight="1" x14ac:dyDescent="0.25">
      <c r="A27" s="63"/>
    </row>
    <row r="28" spans="1:5" ht="18" customHeight="1" x14ac:dyDescent="0.25">
      <c r="A28" s="63" t="s">
        <v>168</v>
      </c>
      <c r="B28" s="110"/>
      <c r="C28" s="110"/>
      <c r="D28" s="110"/>
      <c r="E28" s="110"/>
    </row>
    <row r="29" spans="1:5" ht="18" customHeight="1" x14ac:dyDescent="0.25">
      <c r="A29" s="63"/>
    </row>
    <row r="30" spans="1:5" ht="18" customHeight="1" x14ac:dyDescent="0.25">
      <c r="A30" s="63" t="s">
        <v>169</v>
      </c>
      <c r="B30" s="110"/>
      <c r="C30" s="110"/>
      <c r="D30" s="110"/>
      <c r="E30" s="110"/>
    </row>
    <row r="31" spans="1:5" ht="18" customHeight="1" x14ac:dyDescent="0.25"/>
    <row r="32" spans="1:5" ht="18" customHeight="1" x14ac:dyDescent="0.25">
      <c r="B32" s="110"/>
      <c r="C32" s="110"/>
      <c r="D32" s="110"/>
      <c r="E32" s="110"/>
    </row>
    <row r="33" spans="2:5" ht="18" customHeight="1" x14ac:dyDescent="0.25"/>
    <row r="34" spans="2:5" ht="18" customHeight="1" x14ac:dyDescent="0.25">
      <c r="B34" s="110"/>
      <c r="C34" s="110"/>
      <c r="D34" s="110"/>
      <c r="E34" s="110"/>
    </row>
    <row r="35" spans="2:5" ht="18" customHeight="1" x14ac:dyDescent="0.25"/>
    <row r="36" spans="2:5" ht="18" customHeight="1" x14ac:dyDescent="0.25"/>
    <row r="37" spans="2:5" ht="18" customHeight="1" x14ac:dyDescent="0.25"/>
    <row r="38" spans="2:5" ht="18" customHeight="1" x14ac:dyDescent="0.25"/>
    <row r="39" spans="2:5" ht="18" customHeight="1" x14ac:dyDescent="0.25"/>
    <row r="40" spans="2:5" ht="18" customHeight="1" x14ac:dyDescent="0.25"/>
    <row r="41" spans="2:5" ht="18" customHeight="1" x14ac:dyDescent="0.25"/>
    <row r="42" spans="2:5" ht="18" customHeight="1" x14ac:dyDescent="0.25"/>
    <row r="43" spans="2:5" ht="18" customHeight="1" x14ac:dyDescent="0.25"/>
    <row r="44" spans="2:5" ht="18" customHeight="1" x14ac:dyDescent="0.25"/>
    <row r="45" spans="2:5" ht="18" customHeight="1" x14ac:dyDescent="0.25"/>
    <row r="46" spans="2:5" ht="18" customHeight="1" x14ac:dyDescent="0.25"/>
    <row r="47" spans="2:5" ht="18" customHeight="1" x14ac:dyDescent="0.25"/>
    <row r="48" spans="2:5" ht="12.6" customHeight="1" x14ac:dyDescent="0.25"/>
    <row r="49" spans="1:7" ht="18" customHeight="1" x14ac:dyDescent="0.25">
      <c r="A49" s="184"/>
      <c r="B49" s="184"/>
      <c r="C49" s="184"/>
      <c r="D49" s="184"/>
      <c r="E49" s="184"/>
      <c r="F49" s="184"/>
      <c r="G49" s="184"/>
    </row>
    <row r="50" spans="1:7" x14ac:dyDescent="0.25">
      <c r="B50" s="185" t="s">
        <v>245</v>
      </c>
      <c r="C50" s="186" t="s">
        <v>246</v>
      </c>
    </row>
    <row r="51" spans="1:7" x14ac:dyDescent="0.25">
      <c r="C51" s="186" t="s">
        <v>247</v>
      </c>
    </row>
    <row r="52" spans="1:7" x14ac:dyDescent="0.25">
      <c r="C52" s="186" t="s">
        <v>248</v>
      </c>
    </row>
  </sheetData>
  <mergeCells count="3">
    <mergeCell ref="A13:G13"/>
    <mergeCell ref="A15:G15"/>
    <mergeCell ref="A5:G5"/>
  </mergeCells>
  <pageMargins left="0.70866141732283472" right="0.70866141732283472" top="0.39370078740157483" bottom="0.19685039370078741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F0E82-4A27-452B-B120-7FE75125A090}">
  <dimension ref="A1:M96"/>
  <sheetViews>
    <sheetView showZeros="0" zoomScaleNormal="100" workbookViewId="0"/>
  </sheetViews>
  <sheetFormatPr baseColWidth="10" defaultRowHeight="13.2" x14ac:dyDescent="0.25"/>
  <cols>
    <col min="1" max="1" width="29.33203125" customWidth="1"/>
    <col min="2" max="2" width="10.6640625" customWidth="1"/>
    <col min="3" max="3" width="4" customWidth="1"/>
    <col min="4" max="4" width="8.88671875" customWidth="1"/>
    <col min="5" max="5" width="3.33203125" customWidth="1"/>
    <col min="6" max="6" width="10.6640625" customWidth="1"/>
    <col min="7" max="8" width="10.6640625" style="49" customWidth="1"/>
  </cols>
  <sheetData>
    <row r="1" spans="1:12" ht="21" x14ac:dyDescent="0.4">
      <c r="A1" s="1" t="s">
        <v>228</v>
      </c>
      <c r="G1" s="316"/>
      <c r="H1" s="317"/>
    </row>
    <row r="2" spans="1:12" ht="10.5" customHeight="1" thickBot="1" x14ac:dyDescent="0.3">
      <c r="A2" s="2"/>
    </row>
    <row r="3" spans="1:12" ht="17.399999999999999" x14ac:dyDescent="0.3">
      <c r="A3" s="216" t="s">
        <v>125</v>
      </c>
      <c r="B3" s="7"/>
      <c r="C3" s="7"/>
      <c r="D3" s="7"/>
      <c r="E3" s="7"/>
      <c r="F3" s="7"/>
      <c r="G3" s="50"/>
      <c r="H3" s="51"/>
    </row>
    <row r="4" spans="1:12" ht="23.25" customHeight="1" x14ac:dyDescent="0.3">
      <c r="A4" s="217" t="s">
        <v>229</v>
      </c>
      <c r="H4" s="52"/>
    </row>
    <row r="5" spans="1:12" ht="13.8" thickBot="1" x14ac:dyDescent="0.3">
      <c r="A5" s="218"/>
      <c r="H5" s="52"/>
    </row>
    <row r="6" spans="1:12" x14ac:dyDescent="0.25">
      <c r="A6" s="295" t="s">
        <v>63</v>
      </c>
      <c r="B6" s="297" t="s">
        <v>14</v>
      </c>
      <c r="C6" s="298"/>
      <c r="D6" s="301" t="s">
        <v>18</v>
      </c>
      <c r="E6" s="301"/>
      <c r="F6" s="302"/>
      <c r="G6" s="305" t="s">
        <v>19</v>
      </c>
      <c r="H6" s="306"/>
    </row>
    <row r="7" spans="1:12" x14ac:dyDescent="0.25">
      <c r="A7" s="296"/>
      <c r="B7" s="299"/>
      <c r="C7" s="300"/>
      <c r="D7" s="303"/>
      <c r="E7" s="303"/>
      <c r="F7" s="304"/>
      <c r="G7" s="307"/>
      <c r="H7" s="308"/>
    </row>
    <row r="8" spans="1:12" ht="15" customHeight="1" x14ac:dyDescent="0.25">
      <c r="A8" s="196" t="s">
        <v>83</v>
      </c>
      <c r="B8" s="309"/>
      <c r="C8" s="310"/>
      <c r="D8" s="311">
        <v>2800</v>
      </c>
      <c r="E8" s="312"/>
      <c r="F8" s="313"/>
      <c r="G8" s="314">
        <f>+D8*B8</f>
        <v>0</v>
      </c>
      <c r="H8" s="315"/>
    </row>
    <row r="9" spans="1:12" ht="15" customHeight="1" x14ac:dyDescent="0.25">
      <c r="A9" s="219" t="s">
        <v>84</v>
      </c>
      <c r="B9" s="284"/>
      <c r="C9" s="285"/>
      <c r="D9" s="286">
        <v>2800</v>
      </c>
      <c r="E9" s="287"/>
      <c r="F9" s="288"/>
      <c r="G9" s="289">
        <f t="shared" ref="G9:G15" si="0">+D9*B9</f>
        <v>0</v>
      </c>
      <c r="H9" s="290"/>
    </row>
    <row r="10" spans="1:12" ht="15" customHeight="1" x14ac:dyDescent="0.25">
      <c r="A10" s="203" t="s">
        <v>15</v>
      </c>
      <c r="B10" s="284"/>
      <c r="C10" s="285"/>
      <c r="D10" s="286">
        <v>2520</v>
      </c>
      <c r="E10" s="287"/>
      <c r="F10" s="288"/>
      <c r="G10" s="289">
        <f t="shared" si="0"/>
        <v>0</v>
      </c>
      <c r="H10" s="290"/>
    </row>
    <row r="11" spans="1:12" ht="15" customHeight="1" x14ac:dyDescent="0.25">
      <c r="A11" s="203" t="s">
        <v>16</v>
      </c>
      <c r="B11" s="284"/>
      <c r="C11" s="285"/>
      <c r="D11" s="286">
        <v>1680</v>
      </c>
      <c r="E11" s="287"/>
      <c r="F11" s="288"/>
      <c r="G11" s="289">
        <f t="shared" si="0"/>
        <v>0</v>
      </c>
      <c r="H11" s="290"/>
    </row>
    <row r="12" spans="1:12" ht="15" customHeight="1" x14ac:dyDescent="0.25">
      <c r="A12" s="203" t="s">
        <v>52</v>
      </c>
      <c r="B12" s="284"/>
      <c r="C12" s="285"/>
      <c r="D12" s="286">
        <v>2800</v>
      </c>
      <c r="E12" s="287"/>
      <c r="F12" s="288"/>
      <c r="G12" s="289">
        <f t="shared" si="0"/>
        <v>0</v>
      </c>
      <c r="H12" s="290"/>
    </row>
    <row r="13" spans="1:12" ht="15" customHeight="1" x14ac:dyDescent="0.25">
      <c r="A13" s="203" t="s">
        <v>49</v>
      </c>
      <c r="B13" s="284"/>
      <c r="C13" s="285"/>
      <c r="D13" s="286">
        <v>840</v>
      </c>
      <c r="E13" s="287"/>
      <c r="F13" s="288"/>
      <c r="G13" s="289">
        <f t="shared" si="0"/>
        <v>0</v>
      </c>
      <c r="H13" s="290"/>
    </row>
    <row r="14" spans="1:12" ht="15" customHeight="1" x14ac:dyDescent="0.25">
      <c r="A14" s="203" t="s">
        <v>48</v>
      </c>
      <c r="B14" s="284"/>
      <c r="C14" s="285"/>
      <c r="D14" s="286">
        <v>560</v>
      </c>
      <c r="E14" s="287"/>
      <c r="F14" s="288"/>
      <c r="G14" s="289">
        <f t="shared" si="0"/>
        <v>0</v>
      </c>
      <c r="H14" s="290"/>
    </row>
    <row r="15" spans="1:12" ht="15" customHeight="1" thickBot="1" x14ac:dyDescent="0.3">
      <c r="A15" s="203" t="s">
        <v>51</v>
      </c>
      <c r="B15" s="328"/>
      <c r="C15" s="329"/>
      <c r="D15" s="286"/>
      <c r="E15" s="287"/>
      <c r="F15" s="288"/>
      <c r="G15" s="289">
        <f t="shared" si="0"/>
        <v>0</v>
      </c>
      <c r="H15" s="290"/>
      <c r="L15" s="220"/>
    </row>
    <row r="16" spans="1:12" ht="4.5" customHeight="1" thickBot="1" x14ac:dyDescent="0.3">
      <c r="A16" s="221"/>
      <c r="H16" s="52"/>
      <c r="L16" s="220"/>
    </row>
    <row r="17" spans="1:12" ht="16.2" thickBot="1" x14ac:dyDescent="0.35">
      <c r="A17" s="318" t="s">
        <v>8</v>
      </c>
      <c r="B17" s="319"/>
      <c r="C17" s="319"/>
      <c r="D17" s="319"/>
      <c r="E17" s="319"/>
      <c r="F17" s="320"/>
      <c r="G17" s="255"/>
      <c r="H17" s="256">
        <f>SUM(G8:H15)</f>
        <v>0</v>
      </c>
      <c r="L17" s="222"/>
    </row>
    <row r="18" spans="1:12" ht="9.9" customHeight="1" thickBot="1" x14ac:dyDescent="0.3">
      <c r="A18" s="223"/>
      <c r="H18" s="52"/>
    </row>
    <row r="19" spans="1:12" ht="12.75" customHeight="1" x14ac:dyDescent="0.25">
      <c r="A19" s="321" t="s">
        <v>9</v>
      </c>
      <c r="B19" s="224" t="s">
        <v>4</v>
      </c>
      <c r="C19" s="323" t="s">
        <v>10</v>
      </c>
      <c r="D19" s="324"/>
      <c r="E19" s="324"/>
      <c r="F19" s="325"/>
      <c r="G19" s="225" t="s">
        <v>6</v>
      </c>
      <c r="H19" s="226" t="s">
        <v>1</v>
      </c>
    </row>
    <row r="20" spans="1:12" ht="12.75" customHeight="1" x14ac:dyDescent="0.25">
      <c r="A20" s="322"/>
      <c r="B20" s="227" t="s">
        <v>5</v>
      </c>
      <c r="C20" s="326" t="s">
        <v>12</v>
      </c>
      <c r="D20" s="327"/>
      <c r="E20" s="326" t="s">
        <v>7</v>
      </c>
      <c r="F20" s="327"/>
      <c r="G20" s="228" t="s">
        <v>11</v>
      </c>
      <c r="H20" s="229" t="s">
        <v>7</v>
      </c>
    </row>
    <row r="21" spans="1:12" ht="15" customHeight="1" x14ac:dyDescent="0.25">
      <c r="A21" s="203" t="s">
        <v>9</v>
      </c>
      <c r="B21" s="230"/>
      <c r="C21" s="231" t="s">
        <v>17</v>
      </c>
      <c r="D21" s="208">
        <v>80</v>
      </c>
      <c r="E21" s="232" t="s">
        <v>17</v>
      </c>
      <c r="F21" s="233">
        <f>+B21*D21</f>
        <v>0</v>
      </c>
      <c r="G21" s="209">
        <v>7.65</v>
      </c>
      <c r="H21" s="188">
        <f>+F21*G21</f>
        <v>0</v>
      </c>
    </row>
    <row r="22" spans="1:12" ht="15" customHeight="1" x14ac:dyDescent="0.25">
      <c r="A22" s="203" t="s">
        <v>9</v>
      </c>
      <c r="B22" s="230"/>
      <c r="C22" s="231" t="s">
        <v>17</v>
      </c>
      <c r="D22" s="208">
        <v>100</v>
      </c>
      <c r="E22" s="232" t="s">
        <v>17</v>
      </c>
      <c r="F22" s="233">
        <f t="shared" ref="F22:F31" si="1">+B22*D22</f>
        <v>0</v>
      </c>
      <c r="G22" s="209">
        <v>7.5</v>
      </c>
      <c r="H22" s="188">
        <f t="shared" ref="H22:H31" si="2">+F22*G22</f>
        <v>0</v>
      </c>
    </row>
    <row r="23" spans="1:12" ht="15" customHeight="1" x14ac:dyDescent="0.25">
      <c r="A23" s="203" t="s">
        <v>9</v>
      </c>
      <c r="B23" s="230"/>
      <c r="C23" s="231" t="s">
        <v>17</v>
      </c>
      <c r="D23" s="208">
        <v>160</v>
      </c>
      <c r="E23" s="232" t="s">
        <v>17</v>
      </c>
      <c r="F23" s="233">
        <f t="shared" si="1"/>
        <v>0</v>
      </c>
      <c r="G23" s="209">
        <v>7.05</v>
      </c>
      <c r="H23" s="188">
        <f t="shared" si="2"/>
        <v>0</v>
      </c>
    </row>
    <row r="24" spans="1:12" ht="15" customHeight="1" x14ac:dyDescent="0.25">
      <c r="A24" s="203" t="s">
        <v>9</v>
      </c>
      <c r="B24" s="230"/>
      <c r="C24" s="231" t="s">
        <v>17</v>
      </c>
      <c r="D24" s="208">
        <v>200</v>
      </c>
      <c r="E24" s="232" t="s">
        <v>17</v>
      </c>
      <c r="F24" s="233">
        <f t="shared" si="1"/>
        <v>0</v>
      </c>
      <c r="G24" s="209">
        <v>6.75</v>
      </c>
      <c r="H24" s="188">
        <f t="shared" si="2"/>
        <v>0</v>
      </c>
    </row>
    <row r="25" spans="1:12" ht="15" customHeight="1" x14ac:dyDescent="0.25">
      <c r="A25" s="203" t="s">
        <v>9</v>
      </c>
      <c r="B25" s="230"/>
      <c r="C25" s="231" t="s">
        <v>17</v>
      </c>
      <c r="D25" s="208">
        <v>250</v>
      </c>
      <c r="E25" s="232" t="s">
        <v>17</v>
      </c>
      <c r="F25" s="233">
        <f t="shared" si="1"/>
        <v>0</v>
      </c>
      <c r="G25" s="209">
        <v>6.45</v>
      </c>
      <c r="H25" s="188">
        <f t="shared" si="2"/>
        <v>0</v>
      </c>
    </row>
    <row r="26" spans="1:12" ht="15" customHeight="1" x14ac:dyDescent="0.25">
      <c r="A26" s="203" t="s">
        <v>9</v>
      </c>
      <c r="B26" s="230"/>
      <c r="C26" s="231" t="s">
        <v>17</v>
      </c>
      <c r="D26" s="208">
        <v>310</v>
      </c>
      <c r="E26" s="232" t="s">
        <v>17</v>
      </c>
      <c r="F26" s="233">
        <f t="shared" si="1"/>
        <v>0</v>
      </c>
      <c r="G26" s="209">
        <v>6.15</v>
      </c>
      <c r="H26" s="188">
        <f t="shared" si="2"/>
        <v>0</v>
      </c>
    </row>
    <row r="27" spans="1:12" ht="15" customHeight="1" x14ac:dyDescent="0.25">
      <c r="A27" s="203" t="s">
        <v>9</v>
      </c>
      <c r="B27" s="230"/>
      <c r="C27" s="231" t="s">
        <v>17</v>
      </c>
      <c r="D27" s="208">
        <v>340</v>
      </c>
      <c r="E27" s="232" t="s">
        <v>17</v>
      </c>
      <c r="F27" s="233">
        <f t="shared" si="1"/>
        <v>0</v>
      </c>
      <c r="G27" s="209">
        <v>6</v>
      </c>
      <c r="H27" s="188">
        <f t="shared" si="2"/>
        <v>0</v>
      </c>
    </row>
    <row r="28" spans="1:12" ht="15" customHeight="1" x14ac:dyDescent="0.25">
      <c r="A28" s="203" t="s">
        <v>9</v>
      </c>
      <c r="B28" s="230"/>
      <c r="C28" s="231" t="s">
        <v>17</v>
      </c>
      <c r="D28" s="208">
        <v>400</v>
      </c>
      <c r="E28" s="232" t="s">
        <v>17</v>
      </c>
      <c r="F28" s="233">
        <f t="shared" si="1"/>
        <v>0</v>
      </c>
      <c r="G28" s="209">
        <v>5.7</v>
      </c>
      <c r="H28" s="188">
        <f t="shared" si="2"/>
        <v>0</v>
      </c>
    </row>
    <row r="29" spans="1:12" ht="15" customHeight="1" x14ac:dyDescent="0.25">
      <c r="A29" s="203" t="s">
        <v>9</v>
      </c>
      <c r="B29" s="230"/>
      <c r="C29" s="231" t="s">
        <v>17</v>
      </c>
      <c r="D29" s="208">
        <v>460</v>
      </c>
      <c r="E29" s="232" t="s">
        <v>17</v>
      </c>
      <c r="F29" s="233">
        <f t="shared" si="1"/>
        <v>0</v>
      </c>
      <c r="G29" s="209">
        <v>5.4</v>
      </c>
      <c r="H29" s="188">
        <f t="shared" si="2"/>
        <v>0</v>
      </c>
    </row>
    <row r="30" spans="1:12" ht="15" customHeight="1" x14ac:dyDescent="0.25">
      <c r="A30" s="203" t="s">
        <v>9</v>
      </c>
      <c r="B30" s="230"/>
      <c r="C30" s="231" t="s">
        <v>17</v>
      </c>
      <c r="D30" s="208">
        <v>490</v>
      </c>
      <c r="E30" s="232" t="s">
        <v>17</v>
      </c>
      <c r="F30" s="233">
        <f t="shared" si="1"/>
        <v>0</v>
      </c>
      <c r="G30" s="209">
        <v>5.25</v>
      </c>
      <c r="H30" s="188">
        <f t="shared" si="2"/>
        <v>0</v>
      </c>
    </row>
    <row r="31" spans="1:12" ht="15" customHeight="1" x14ac:dyDescent="0.25">
      <c r="A31" s="203" t="s">
        <v>9</v>
      </c>
      <c r="B31" s="230"/>
      <c r="C31" s="231" t="s">
        <v>17</v>
      </c>
      <c r="D31" s="208">
        <v>550</v>
      </c>
      <c r="E31" s="232" t="s">
        <v>17</v>
      </c>
      <c r="F31" s="233">
        <f t="shared" si="1"/>
        <v>0</v>
      </c>
      <c r="G31" s="209">
        <v>4.95</v>
      </c>
      <c r="H31" s="188">
        <f t="shared" si="2"/>
        <v>0</v>
      </c>
    </row>
    <row r="32" spans="1:12" ht="4.5" customHeight="1" thickBot="1" x14ac:dyDescent="0.3">
      <c r="A32" s="221"/>
      <c r="H32" s="52"/>
    </row>
    <row r="33" spans="1:8" ht="16.2" thickBot="1" x14ac:dyDescent="0.35">
      <c r="A33" s="330" t="s">
        <v>13</v>
      </c>
      <c r="B33" s="331"/>
      <c r="C33" s="331"/>
      <c r="D33" s="331"/>
      <c r="E33" s="331"/>
      <c r="F33" s="332"/>
      <c r="G33" s="255"/>
      <c r="H33" s="256">
        <f>SUM(H21:H32)</f>
        <v>0</v>
      </c>
    </row>
    <row r="34" spans="1:8" ht="9.9" customHeight="1" thickBot="1" x14ac:dyDescent="0.3">
      <c r="A34" s="223"/>
      <c r="H34" s="52"/>
    </row>
    <row r="35" spans="1:8" ht="16.5" customHeight="1" x14ac:dyDescent="0.25">
      <c r="A35" s="295" t="s">
        <v>50</v>
      </c>
      <c r="B35" s="190" t="s">
        <v>4</v>
      </c>
      <c r="C35" s="323" t="s">
        <v>10</v>
      </c>
      <c r="D35" s="324"/>
      <c r="E35" s="324"/>
      <c r="F35" s="325"/>
      <c r="G35" s="191" t="s">
        <v>6</v>
      </c>
      <c r="H35" s="192" t="s">
        <v>1</v>
      </c>
    </row>
    <row r="36" spans="1:8" ht="13.5" customHeight="1" thickBot="1" x14ac:dyDescent="0.3">
      <c r="A36" s="296"/>
      <c r="B36" s="193" t="s">
        <v>5</v>
      </c>
      <c r="C36" s="326" t="s">
        <v>12</v>
      </c>
      <c r="D36" s="327"/>
      <c r="E36" s="326" t="s">
        <v>7</v>
      </c>
      <c r="F36" s="327"/>
      <c r="G36" s="194" t="s">
        <v>11</v>
      </c>
      <c r="H36" s="195" t="s">
        <v>7</v>
      </c>
    </row>
    <row r="37" spans="1:8" ht="15" customHeight="1" x14ac:dyDescent="0.25">
      <c r="A37" s="196" t="s">
        <v>20</v>
      </c>
      <c r="B37" s="197"/>
      <c r="C37" s="198" t="s">
        <v>17</v>
      </c>
      <c r="D37" s="199">
        <v>40</v>
      </c>
      <c r="E37" s="200" t="s">
        <v>17</v>
      </c>
      <c r="F37" s="201">
        <f t="shared" ref="F37:F46" si="3">+B37*D37</f>
        <v>0</v>
      </c>
      <c r="G37" s="202">
        <v>3.15</v>
      </c>
      <c r="H37" s="189">
        <f t="shared" ref="H37:H46" si="4">+F37*G37</f>
        <v>0</v>
      </c>
    </row>
    <row r="38" spans="1:8" ht="15" customHeight="1" x14ac:dyDescent="0.25">
      <c r="A38" s="203" t="s">
        <v>20</v>
      </c>
      <c r="B38" s="204"/>
      <c r="C38" s="205" t="s">
        <v>17</v>
      </c>
      <c r="D38" s="206">
        <v>60</v>
      </c>
      <c r="E38" s="207" t="s">
        <v>17</v>
      </c>
      <c r="F38" s="208">
        <f t="shared" si="3"/>
        <v>0</v>
      </c>
      <c r="G38" s="209">
        <v>3.7</v>
      </c>
      <c r="H38" s="188">
        <f t="shared" si="4"/>
        <v>0</v>
      </c>
    </row>
    <row r="39" spans="1:8" ht="15" customHeight="1" x14ac:dyDescent="0.25">
      <c r="A39" s="203" t="s">
        <v>20</v>
      </c>
      <c r="B39" s="204"/>
      <c r="C39" s="205" t="s">
        <v>17</v>
      </c>
      <c r="D39" s="206">
        <v>80</v>
      </c>
      <c r="E39" s="207" t="s">
        <v>17</v>
      </c>
      <c r="F39" s="208">
        <f t="shared" si="3"/>
        <v>0</v>
      </c>
      <c r="G39" s="209">
        <v>4.25</v>
      </c>
      <c r="H39" s="188">
        <f t="shared" si="4"/>
        <v>0</v>
      </c>
    </row>
    <row r="40" spans="1:8" ht="15" customHeight="1" x14ac:dyDescent="0.25">
      <c r="A40" s="203" t="s">
        <v>20</v>
      </c>
      <c r="B40" s="204"/>
      <c r="C40" s="205" t="s">
        <v>17</v>
      </c>
      <c r="D40" s="206">
        <v>100</v>
      </c>
      <c r="E40" s="207" t="s">
        <v>17</v>
      </c>
      <c r="F40" s="208">
        <f t="shared" si="3"/>
        <v>0</v>
      </c>
      <c r="G40" s="209">
        <v>4.8</v>
      </c>
      <c r="H40" s="188">
        <f t="shared" si="4"/>
        <v>0</v>
      </c>
    </row>
    <row r="41" spans="1:8" ht="15" customHeight="1" x14ac:dyDescent="0.25">
      <c r="A41" s="203" t="s">
        <v>20</v>
      </c>
      <c r="B41" s="204"/>
      <c r="C41" s="205" t="s">
        <v>17</v>
      </c>
      <c r="D41" s="206">
        <v>120</v>
      </c>
      <c r="E41" s="207" t="s">
        <v>17</v>
      </c>
      <c r="F41" s="208">
        <f t="shared" si="3"/>
        <v>0</v>
      </c>
      <c r="G41" s="209">
        <v>5.35</v>
      </c>
      <c r="H41" s="188">
        <f t="shared" si="4"/>
        <v>0</v>
      </c>
    </row>
    <row r="42" spans="1:8" ht="15" customHeight="1" x14ac:dyDescent="0.25">
      <c r="A42" s="203" t="s">
        <v>20</v>
      </c>
      <c r="B42" s="204"/>
      <c r="C42" s="205" t="s">
        <v>17</v>
      </c>
      <c r="D42" s="206">
        <v>140</v>
      </c>
      <c r="E42" s="207" t="s">
        <v>17</v>
      </c>
      <c r="F42" s="208">
        <f t="shared" si="3"/>
        <v>0</v>
      </c>
      <c r="G42" s="209">
        <v>5.9</v>
      </c>
      <c r="H42" s="188">
        <f t="shared" si="4"/>
        <v>0</v>
      </c>
    </row>
    <row r="43" spans="1:8" ht="15" customHeight="1" x14ac:dyDescent="0.25">
      <c r="A43" s="203" t="s">
        <v>20</v>
      </c>
      <c r="B43" s="210"/>
      <c r="C43" s="205" t="s">
        <v>17</v>
      </c>
      <c r="D43" s="211">
        <v>160</v>
      </c>
      <c r="E43" s="207" t="s">
        <v>17</v>
      </c>
      <c r="F43" s="212">
        <f t="shared" si="3"/>
        <v>0</v>
      </c>
      <c r="G43" s="213">
        <v>6.45</v>
      </c>
      <c r="H43" s="188">
        <f t="shared" si="4"/>
        <v>0</v>
      </c>
    </row>
    <row r="44" spans="1:8" ht="15" customHeight="1" x14ac:dyDescent="0.25">
      <c r="A44" s="203" t="s">
        <v>20</v>
      </c>
      <c r="B44" s="210"/>
      <c r="C44" s="205" t="s">
        <v>17</v>
      </c>
      <c r="D44" s="211">
        <v>180</v>
      </c>
      <c r="E44" s="207" t="s">
        <v>17</v>
      </c>
      <c r="F44" s="212">
        <f t="shared" si="3"/>
        <v>0</v>
      </c>
      <c r="G44" s="213">
        <v>7</v>
      </c>
      <c r="H44" s="188">
        <f t="shared" si="4"/>
        <v>0</v>
      </c>
    </row>
    <row r="45" spans="1:8" ht="15" customHeight="1" x14ac:dyDescent="0.25">
      <c r="A45" s="203" t="s">
        <v>20</v>
      </c>
      <c r="B45" s="210"/>
      <c r="C45" s="205" t="s">
        <v>17</v>
      </c>
      <c r="D45" s="211">
        <v>200</v>
      </c>
      <c r="E45" s="207" t="s">
        <v>17</v>
      </c>
      <c r="F45" s="212">
        <f t="shared" si="3"/>
        <v>0</v>
      </c>
      <c r="G45" s="213">
        <v>7.55</v>
      </c>
      <c r="H45" s="188">
        <f t="shared" si="4"/>
        <v>0</v>
      </c>
    </row>
    <row r="46" spans="1:8" ht="15" customHeight="1" thickBot="1" x14ac:dyDescent="0.3">
      <c r="A46" s="203" t="s">
        <v>20</v>
      </c>
      <c r="B46" s="214"/>
      <c r="C46" s="215" t="s">
        <v>17</v>
      </c>
      <c r="D46" s="206">
        <v>220</v>
      </c>
      <c r="E46" s="207" t="s">
        <v>17</v>
      </c>
      <c r="F46" s="208">
        <f t="shared" si="3"/>
        <v>0</v>
      </c>
      <c r="G46" s="209">
        <v>8.1</v>
      </c>
      <c r="H46" s="188">
        <f t="shared" si="4"/>
        <v>0</v>
      </c>
    </row>
    <row r="47" spans="1:8" ht="4.5" customHeight="1" thickBot="1" x14ac:dyDescent="0.3">
      <c r="A47" s="221"/>
      <c r="B47" s="234"/>
      <c r="H47" s="52"/>
    </row>
    <row r="48" spans="1:8" ht="16.2" thickBot="1" x14ac:dyDescent="0.35">
      <c r="A48" s="330" t="s">
        <v>85</v>
      </c>
      <c r="B48" s="331"/>
      <c r="C48" s="331"/>
      <c r="D48" s="331"/>
      <c r="E48" s="331"/>
      <c r="F48" s="332"/>
      <c r="G48" s="255"/>
      <c r="H48" s="256">
        <f>SUM(H37:H47)</f>
        <v>0</v>
      </c>
    </row>
    <row r="49" spans="1:8" ht="15.6" x14ac:dyDescent="0.3">
      <c r="A49" s="235"/>
      <c r="B49" s="85"/>
      <c r="C49" s="85"/>
      <c r="D49" s="85"/>
      <c r="E49" s="85"/>
      <c r="F49" s="85"/>
      <c r="G49" s="236"/>
      <c r="H49" s="236"/>
    </row>
    <row r="50" spans="1:8" ht="15.6" x14ac:dyDescent="0.3">
      <c r="A50" s="235"/>
      <c r="B50" s="85"/>
      <c r="C50" s="85"/>
      <c r="D50" s="85"/>
      <c r="E50" s="85"/>
      <c r="F50" s="85"/>
      <c r="G50" s="236"/>
      <c r="H50" s="236"/>
    </row>
    <row r="51" spans="1:8" ht="15.6" x14ac:dyDescent="0.3">
      <c r="A51" s="235"/>
      <c r="B51" s="85"/>
      <c r="C51" s="85"/>
      <c r="D51" s="85"/>
      <c r="E51" s="85"/>
      <c r="F51" s="85"/>
      <c r="G51" s="236"/>
      <c r="H51" s="236"/>
    </row>
    <row r="52" spans="1:8" x14ac:dyDescent="0.25">
      <c r="A52" s="237"/>
    </row>
    <row r="53" spans="1:8" x14ac:dyDescent="0.25">
      <c r="A53" s="237"/>
    </row>
    <row r="54" spans="1:8" ht="13.8" thickBot="1" x14ac:dyDescent="0.3"/>
    <row r="55" spans="1:8" ht="17.399999999999999" x14ac:dyDescent="0.3">
      <c r="A55" s="216" t="s">
        <v>86</v>
      </c>
      <c r="B55" s="238"/>
      <c r="C55" s="7"/>
      <c r="D55" s="7"/>
      <c r="E55" s="7"/>
      <c r="F55" s="7"/>
      <c r="G55" s="50"/>
      <c r="H55" s="51"/>
    </row>
    <row r="56" spans="1:8" ht="13.8" thickBot="1" x14ac:dyDescent="0.3">
      <c r="A56" s="221"/>
      <c r="B56" s="239"/>
      <c r="H56" s="52"/>
    </row>
    <row r="57" spans="1:8" ht="12.75" customHeight="1" x14ac:dyDescent="0.25">
      <c r="A57" s="295" t="s">
        <v>53</v>
      </c>
      <c r="B57" s="297" t="s">
        <v>14</v>
      </c>
      <c r="C57" s="298"/>
      <c r="D57" s="301" t="s">
        <v>18</v>
      </c>
      <c r="E57" s="301"/>
      <c r="F57" s="302"/>
      <c r="G57" s="305" t="s">
        <v>19</v>
      </c>
      <c r="H57" s="306"/>
    </row>
    <row r="58" spans="1:8" x14ac:dyDescent="0.25">
      <c r="A58" s="296"/>
      <c r="B58" s="299"/>
      <c r="C58" s="300"/>
      <c r="D58" s="303"/>
      <c r="E58" s="303"/>
      <c r="F58" s="304"/>
      <c r="G58" s="307"/>
      <c r="H58" s="308"/>
    </row>
    <row r="59" spans="1:8" ht="15" customHeight="1" x14ac:dyDescent="0.25">
      <c r="A59" s="240" t="s">
        <v>87</v>
      </c>
      <c r="B59" s="333"/>
      <c r="C59" s="334"/>
      <c r="D59" s="335">
        <v>1000</v>
      </c>
      <c r="E59" s="336"/>
      <c r="F59" s="337"/>
      <c r="G59" s="282">
        <f t="shared" ref="G59:G63" si="5">+D59*B59</f>
        <v>0</v>
      </c>
      <c r="H59" s="283"/>
    </row>
    <row r="60" spans="1:8" ht="15" customHeight="1" x14ac:dyDescent="0.25">
      <c r="A60" s="240" t="s">
        <v>88</v>
      </c>
      <c r="B60" s="291"/>
      <c r="C60" s="292"/>
      <c r="D60" s="279">
        <v>2000</v>
      </c>
      <c r="E60" s="280"/>
      <c r="F60" s="281"/>
      <c r="G60" s="282">
        <f t="shared" si="5"/>
        <v>0</v>
      </c>
      <c r="H60" s="283"/>
    </row>
    <row r="61" spans="1:8" ht="15" customHeight="1" x14ac:dyDescent="0.25">
      <c r="A61" s="240" t="s">
        <v>45</v>
      </c>
      <c r="B61" s="291"/>
      <c r="C61" s="292"/>
      <c r="D61" s="279">
        <v>2300</v>
      </c>
      <c r="E61" s="280"/>
      <c r="F61" s="281"/>
      <c r="G61" s="282">
        <f t="shared" si="5"/>
        <v>0</v>
      </c>
      <c r="H61" s="283"/>
    </row>
    <row r="62" spans="1:8" ht="15" customHeight="1" x14ac:dyDescent="0.25">
      <c r="A62" s="241" t="s">
        <v>46</v>
      </c>
      <c r="B62" s="291"/>
      <c r="C62" s="292"/>
      <c r="D62" s="279">
        <v>1000</v>
      </c>
      <c r="E62" s="280"/>
      <c r="F62" s="281"/>
      <c r="G62" s="282">
        <f t="shared" si="5"/>
        <v>0</v>
      </c>
      <c r="H62" s="283"/>
    </row>
    <row r="63" spans="1:8" ht="15" customHeight="1" thickBot="1" x14ac:dyDescent="0.3">
      <c r="A63" s="241" t="s">
        <v>47</v>
      </c>
      <c r="B63" s="277"/>
      <c r="C63" s="278"/>
      <c r="D63" s="279">
        <v>500</v>
      </c>
      <c r="E63" s="280"/>
      <c r="F63" s="281"/>
      <c r="G63" s="282">
        <f t="shared" si="5"/>
        <v>0</v>
      </c>
      <c r="H63" s="283"/>
    </row>
    <row r="64" spans="1:8" ht="4.5" customHeight="1" thickBot="1" x14ac:dyDescent="0.3">
      <c r="A64" s="242"/>
      <c r="B64" s="243"/>
      <c r="C64" s="6"/>
      <c r="D64" s="244"/>
      <c r="E64" s="244"/>
      <c r="H64" s="52"/>
    </row>
    <row r="65" spans="1:13" ht="16.2" thickBot="1" x14ac:dyDescent="0.35">
      <c r="A65" s="318" t="s">
        <v>89</v>
      </c>
      <c r="B65" s="319"/>
      <c r="C65" s="319"/>
      <c r="D65" s="338"/>
      <c r="E65" s="338"/>
      <c r="F65" s="10"/>
      <c r="G65" s="293">
        <f>SUM(G59:H64)</f>
        <v>0</v>
      </c>
      <c r="H65" s="294"/>
    </row>
    <row r="66" spans="1:13" x14ac:dyDescent="0.25">
      <c r="A66" s="245"/>
      <c r="B66" s="245"/>
      <c r="C66" s="245"/>
      <c r="D66" s="246"/>
      <c r="E66" s="246"/>
      <c r="G66" s="247"/>
      <c r="H66" s="247"/>
      <c r="I66" s="245"/>
      <c r="J66" s="245"/>
      <c r="K66" s="245"/>
      <c r="L66" s="245"/>
      <c r="M66" s="248"/>
    </row>
    <row r="67" spans="1:13" x14ac:dyDescent="0.25">
      <c r="A67" s="245"/>
      <c r="B67" s="245"/>
      <c r="C67" s="245"/>
      <c r="D67" s="246"/>
      <c r="E67" s="246"/>
      <c r="G67" s="247"/>
      <c r="H67" s="247"/>
      <c r="I67" s="245"/>
      <c r="J67" s="245"/>
      <c r="K67" s="245"/>
      <c r="L67" s="245"/>
      <c r="M67" s="248"/>
    </row>
    <row r="68" spans="1:13" ht="13.8" thickBot="1" x14ac:dyDescent="0.3">
      <c r="A68" s="245"/>
      <c r="B68" s="245"/>
      <c r="C68" s="245"/>
      <c r="D68" s="246"/>
      <c r="E68" s="246"/>
      <c r="G68" s="247"/>
      <c r="H68" s="247"/>
      <c r="I68" s="245"/>
      <c r="J68" s="245"/>
      <c r="K68" s="245"/>
      <c r="L68" s="245"/>
      <c r="M68" s="248"/>
    </row>
    <row r="69" spans="1:13" ht="17.399999999999999" x14ac:dyDescent="0.3">
      <c r="A69" s="216" t="s">
        <v>21</v>
      </c>
      <c r="B69" s="238"/>
      <c r="C69" s="7"/>
      <c r="D69" s="7"/>
      <c r="E69" s="7"/>
      <c r="F69" s="7"/>
      <c r="G69" s="50"/>
      <c r="H69" s="51"/>
      <c r="I69" s="245"/>
      <c r="J69" s="245"/>
      <c r="K69" s="245"/>
      <c r="L69" s="245"/>
      <c r="M69" s="248"/>
    </row>
    <row r="70" spans="1:13" ht="13.8" thickBot="1" x14ac:dyDescent="0.3">
      <c r="A70" s="221"/>
      <c r="B70" s="239"/>
      <c r="H70" s="52"/>
      <c r="I70" s="245"/>
      <c r="J70" s="245"/>
      <c r="K70" s="245"/>
      <c r="L70" s="245"/>
      <c r="M70" s="248"/>
    </row>
    <row r="71" spans="1:13" x14ac:dyDescent="0.25">
      <c r="A71" s="295" t="s">
        <v>59</v>
      </c>
      <c r="B71" s="297" t="s">
        <v>14</v>
      </c>
      <c r="C71" s="298"/>
      <c r="D71" s="301" t="s">
        <v>18</v>
      </c>
      <c r="E71" s="301"/>
      <c r="F71" s="302"/>
      <c r="G71" s="305" t="s">
        <v>19</v>
      </c>
      <c r="H71" s="306"/>
      <c r="I71" s="245"/>
      <c r="J71" s="245"/>
      <c r="K71" s="245"/>
      <c r="L71" s="245"/>
      <c r="M71" s="248"/>
    </row>
    <row r="72" spans="1:13" x14ac:dyDescent="0.25">
      <c r="A72" s="296"/>
      <c r="B72" s="299"/>
      <c r="C72" s="300"/>
      <c r="D72" s="303"/>
      <c r="E72" s="303"/>
      <c r="F72" s="304"/>
      <c r="G72" s="307"/>
      <c r="H72" s="308"/>
      <c r="I72" s="245"/>
      <c r="J72" s="245"/>
      <c r="K72" s="245"/>
      <c r="L72" s="245"/>
      <c r="M72" s="248"/>
    </row>
    <row r="73" spans="1:13" ht="15" customHeight="1" x14ac:dyDescent="0.25">
      <c r="A73" s="240" t="s">
        <v>226</v>
      </c>
      <c r="B73" s="333"/>
      <c r="C73" s="334"/>
      <c r="D73" s="335">
        <v>10</v>
      </c>
      <c r="E73" s="336"/>
      <c r="F73" s="337"/>
      <c r="G73" s="282">
        <f t="shared" ref="G73:G77" si="6">+D73*B73</f>
        <v>0</v>
      </c>
      <c r="H73" s="283"/>
      <c r="I73" s="245"/>
      <c r="J73" s="245"/>
      <c r="K73" s="245"/>
      <c r="L73" s="245"/>
      <c r="M73" s="248"/>
    </row>
    <row r="74" spans="1:13" ht="15" customHeight="1" x14ac:dyDescent="0.25">
      <c r="A74" s="240" t="s">
        <v>91</v>
      </c>
      <c r="B74" s="291"/>
      <c r="C74" s="292"/>
      <c r="D74" s="279"/>
      <c r="E74" s="280"/>
      <c r="F74" s="281"/>
      <c r="G74" s="282">
        <f t="shared" si="6"/>
        <v>0</v>
      </c>
      <c r="H74" s="283"/>
      <c r="I74" s="245"/>
      <c r="J74" s="245"/>
      <c r="K74" s="245"/>
      <c r="L74" s="245"/>
      <c r="M74" s="248"/>
    </row>
    <row r="75" spans="1:13" ht="15" customHeight="1" x14ac:dyDescent="0.25">
      <c r="A75" s="240" t="s">
        <v>92</v>
      </c>
      <c r="B75" s="291"/>
      <c r="C75" s="292"/>
      <c r="D75" s="279"/>
      <c r="E75" s="280"/>
      <c r="F75" s="281"/>
      <c r="G75" s="282">
        <f t="shared" si="6"/>
        <v>0</v>
      </c>
      <c r="H75" s="283"/>
      <c r="I75" s="245"/>
      <c r="J75" s="245"/>
      <c r="K75" s="245"/>
      <c r="L75" s="245"/>
      <c r="M75" s="248"/>
    </row>
    <row r="76" spans="1:13" ht="15" customHeight="1" x14ac:dyDescent="0.25">
      <c r="A76" s="240" t="s">
        <v>93</v>
      </c>
      <c r="B76" s="291"/>
      <c r="C76" s="292"/>
      <c r="D76" s="279"/>
      <c r="E76" s="280"/>
      <c r="F76" s="281"/>
      <c r="G76" s="282">
        <f t="shared" si="6"/>
        <v>0</v>
      </c>
      <c r="H76" s="283"/>
      <c r="I76" s="245"/>
      <c r="J76" s="245"/>
      <c r="K76" s="245"/>
      <c r="L76" s="245"/>
      <c r="M76" s="248"/>
    </row>
    <row r="77" spans="1:13" x14ac:dyDescent="0.25">
      <c r="A77" s="240"/>
      <c r="B77" s="291"/>
      <c r="C77" s="292"/>
      <c r="D77" s="279"/>
      <c r="E77" s="280"/>
      <c r="F77" s="281"/>
      <c r="G77" s="282">
        <f t="shared" si="6"/>
        <v>0</v>
      </c>
      <c r="H77" s="283"/>
      <c r="I77" s="245"/>
      <c r="J77" s="245"/>
      <c r="K77" s="245"/>
      <c r="L77" s="245"/>
      <c r="M77" s="248"/>
    </row>
    <row r="78" spans="1:13" ht="4.5" customHeight="1" thickBot="1" x14ac:dyDescent="0.3">
      <c r="A78" s="242"/>
      <c r="B78" s="243"/>
      <c r="C78" s="6"/>
      <c r="D78" s="244"/>
      <c r="E78" s="244"/>
      <c r="H78" s="52"/>
      <c r="I78" s="245"/>
      <c r="J78" s="245"/>
      <c r="K78" s="245"/>
      <c r="L78" s="245"/>
      <c r="M78" s="248"/>
    </row>
    <row r="79" spans="1:13" ht="16.2" thickBot="1" x14ac:dyDescent="0.35">
      <c r="A79" s="318" t="s">
        <v>90</v>
      </c>
      <c r="B79" s="319"/>
      <c r="C79" s="319"/>
      <c r="D79" s="338"/>
      <c r="E79" s="338"/>
      <c r="F79" s="10"/>
      <c r="G79" s="293">
        <f>SUM(G73:H78)</f>
        <v>0</v>
      </c>
      <c r="H79" s="339"/>
      <c r="I79" s="245"/>
      <c r="J79" s="245"/>
      <c r="K79" s="245"/>
      <c r="L79" s="245"/>
      <c r="M79" s="248"/>
    </row>
    <row r="80" spans="1:13" x14ac:dyDescent="0.25">
      <c r="A80" s="245"/>
      <c r="B80" s="245"/>
      <c r="C80" s="245"/>
      <c r="D80" s="246"/>
      <c r="E80" s="246"/>
      <c r="G80" s="247"/>
      <c r="H80" s="247"/>
      <c r="I80" s="245"/>
      <c r="J80" s="245"/>
      <c r="K80" s="245"/>
      <c r="L80" s="245"/>
      <c r="M80" s="248"/>
    </row>
    <row r="81" spans="1:13" x14ac:dyDescent="0.25">
      <c r="A81" s="245"/>
      <c r="B81" s="245"/>
      <c r="C81" s="245"/>
      <c r="D81" s="246"/>
      <c r="E81" s="246"/>
      <c r="G81" s="247"/>
      <c r="H81" s="247"/>
      <c r="I81" s="245"/>
      <c r="J81" s="245"/>
      <c r="K81" s="245"/>
      <c r="L81" s="245"/>
      <c r="M81" s="248"/>
    </row>
    <row r="82" spans="1:13" ht="13.8" thickBot="1" x14ac:dyDescent="0.3">
      <c r="A82" s="245"/>
      <c r="B82" s="245"/>
      <c r="C82" s="245"/>
      <c r="D82" s="246"/>
      <c r="E82" s="246"/>
      <c r="G82" s="247"/>
      <c r="H82" s="247"/>
      <c r="I82" s="245"/>
      <c r="J82" s="245"/>
      <c r="K82" s="245"/>
      <c r="L82" s="245"/>
      <c r="M82" s="248"/>
    </row>
    <row r="83" spans="1:13" ht="17.399999999999999" x14ac:dyDescent="0.3">
      <c r="A83" s="216" t="s">
        <v>55</v>
      </c>
      <c r="B83" s="238"/>
      <c r="C83" s="7"/>
      <c r="D83" s="7"/>
      <c r="E83" s="7"/>
      <c r="F83" s="7"/>
      <c r="G83" s="50"/>
      <c r="H83" s="51"/>
      <c r="I83" s="245"/>
      <c r="J83" s="245"/>
      <c r="K83" s="245"/>
      <c r="L83" s="245"/>
      <c r="M83" s="248"/>
    </row>
    <row r="84" spans="1:13" ht="13.8" thickBot="1" x14ac:dyDescent="0.3">
      <c r="A84" s="221"/>
      <c r="B84" s="239"/>
      <c r="H84" s="52"/>
      <c r="I84" s="245"/>
      <c r="J84" s="245"/>
      <c r="K84" s="245"/>
      <c r="L84" s="245"/>
      <c r="M84" s="248"/>
    </row>
    <row r="85" spans="1:13" x14ac:dyDescent="0.25">
      <c r="A85" s="295" t="s">
        <v>64</v>
      </c>
      <c r="B85" s="297" t="s">
        <v>14</v>
      </c>
      <c r="C85" s="298"/>
      <c r="D85" s="301" t="s">
        <v>18</v>
      </c>
      <c r="E85" s="301"/>
      <c r="F85" s="302"/>
      <c r="G85" s="305" t="s">
        <v>19</v>
      </c>
      <c r="H85" s="306"/>
      <c r="I85" s="245"/>
      <c r="J85" s="245"/>
      <c r="K85" s="245"/>
      <c r="L85" s="245"/>
      <c r="M85" s="248"/>
    </row>
    <row r="86" spans="1:13" ht="13.8" thickBot="1" x14ac:dyDescent="0.3">
      <c r="A86" s="296"/>
      <c r="B86" s="299"/>
      <c r="C86" s="300"/>
      <c r="D86" s="303"/>
      <c r="E86" s="303"/>
      <c r="F86" s="304"/>
      <c r="G86" s="307"/>
      <c r="H86" s="308"/>
      <c r="I86" s="245"/>
      <c r="J86" s="245"/>
      <c r="K86" s="245"/>
      <c r="L86" s="245"/>
      <c r="M86" s="248"/>
    </row>
    <row r="87" spans="1:13" ht="15" customHeight="1" x14ac:dyDescent="0.25">
      <c r="A87" s="249" t="s">
        <v>22</v>
      </c>
      <c r="B87" s="342"/>
      <c r="C87" s="343"/>
      <c r="D87" s="344">
        <v>350</v>
      </c>
      <c r="E87" s="345"/>
      <c r="F87" s="346"/>
      <c r="G87" s="282">
        <f t="shared" ref="G87" si="7">+D87*B87</f>
        <v>0</v>
      </c>
      <c r="H87" s="283"/>
      <c r="I87" s="245"/>
      <c r="J87" s="245"/>
      <c r="K87" s="245"/>
      <c r="L87" s="245"/>
      <c r="M87" s="248"/>
    </row>
    <row r="88" spans="1:13" ht="15" customHeight="1" x14ac:dyDescent="0.25">
      <c r="A88" s="240" t="s">
        <v>23</v>
      </c>
      <c r="B88" s="291"/>
      <c r="C88" s="292"/>
      <c r="D88" s="279">
        <v>125</v>
      </c>
      <c r="E88" s="280"/>
      <c r="F88" s="281"/>
      <c r="G88" s="282">
        <f t="shared" ref="G88:G92" si="8">+D88*B88</f>
        <v>0</v>
      </c>
      <c r="H88" s="283"/>
      <c r="I88" s="245"/>
      <c r="J88" s="245"/>
      <c r="K88" s="245"/>
      <c r="L88" s="245"/>
      <c r="M88" s="248"/>
    </row>
    <row r="89" spans="1:13" ht="15" customHeight="1" x14ac:dyDescent="0.25">
      <c r="A89" s="240" t="s">
        <v>56</v>
      </c>
      <c r="B89" s="291"/>
      <c r="C89" s="292"/>
      <c r="D89" s="279">
        <v>200</v>
      </c>
      <c r="E89" s="280"/>
      <c r="F89" s="281"/>
      <c r="G89" s="282">
        <f t="shared" si="8"/>
        <v>0</v>
      </c>
      <c r="H89" s="283"/>
      <c r="I89" s="245"/>
      <c r="J89" s="245"/>
      <c r="K89" s="245"/>
      <c r="L89" s="245"/>
      <c r="M89" s="248"/>
    </row>
    <row r="90" spans="1:13" ht="15" customHeight="1" x14ac:dyDescent="0.25">
      <c r="A90" s="240" t="s">
        <v>57</v>
      </c>
      <c r="B90" s="291"/>
      <c r="C90" s="292"/>
      <c r="D90" s="279">
        <v>50</v>
      </c>
      <c r="E90" s="280"/>
      <c r="F90" s="281"/>
      <c r="G90" s="340">
        <f t="shared" si="8"/>
        <v>0</v>
      </c>
      <c r="H90" s="341"/>
      <c r="I90" s="245"/>
      <c r="J90" s="245"/>
      <c r="K90" s="245"/>
      <c r="L90" s="245"/>
      <c r="M90" s="248"/>
    </row>
    <row r="91" spans="1:13" ht="15" customHeight="1" x14ac:dyDescent="0.25">
      <c r="A91" s="241" t="s">
        <v>94</v>
      </c>
      <c r="B91" s="291"/>
      <c r="C91" s="292"/>
      <c r="D91" s="279">
        <v>0</v>
      </c>
      <c r="E91" s="280"/>
      <c r="F91" s="281"/>
      <c r="G91" s="282">
        <f t="shared" si="8"/>
        <v>0</v>
      </c>
      <c r="H91" s="283"/>
      <c r="I91" s="245"/>
      <c r="J91" s="245"/>
      <c r="K91" s="245"/>
      <c r="L91" s="245"/>
      <c r="M91" s="248"/>
    </row>
    <row r="92" spans="1:13" ht="15" customHeight="1" thickBot="1" x14ac:dyDescent="0.3">
      <c r="A92" s="241"/>
      <c r="B92" s="277"/>
      <c r="C92" s="278"/>
      <c r="D92" s="279"/>
      <c r="E92" s="280"/>
      <c r="F92" s="281"/>
      <c r="G92" s="282">
        <f t="shared" si="8"/>
        <v>0</v>
      </c>
      <c r="H92" s="283"/>
      <c r="I92" s="245"/>
      <c r="J92" s="245"/>
      <c r="K92" s="245"/>
      <c r="L92" s="245"/>
      <c r="M92" s="248"/>
    </row>
    <row r="93" spans="1:13" ht="4.5" customHeight="1" thickBot="1" x14ac:dyDescent="0.3">
      <c r="A93" s="242"/>
      <c r="B93" s="243"/>
      <c r="C93" s="6"/>
      <c r="D93" s="244"/>
      <c r="E93" s="244"/>
      <c r="H93" s="52"/>
      <c r="I93" s="245"/>
      <c r="J93" s="245"/>
      <c r="K93" s="245"/>
      <c r="L93" s="245"/>
      <c r="M93" s="248"/>
    </row>
    <row r="94" spans="1:13" ht="16.2" thickBot="1" x14ac:dyDescent="0.35">
      <c r="A94" s="318" t="s">
        <v>95</v>
      </c>
      <c r="B94" s="319"/>
      <c r="C94" s="319"/>
      <c r="D94" s="338"/>
      <c r="E94" s="338"/>
      <c r="F94" s="10"/>
      <c r="G94" s="293">
        <f>SUM(G87:H93)</f>
        <v>0</v>
      </c>
      <c r="H94" s="294"/>
      <c r="I94" s="245"/>
      <c r="J94" s="245"/>
      <c r="K94" s="245"/>
      <c r="L94" s="245"/>
      <c r="M94" s="248"/>
    </row>
    <row r="95" spans="1:13" x14ac:dyDescent="0.25">
      <c r="A95" s="245"/>
      <c r="B95" s="245"/>
      <c r="C95" s="245"/>
      <c r="D95" s="246"/>
      <c r="E95" s="246"/>
      <c r="G95" s="247"/>
      <c r="H95" s="247"/>
      <c r="I95" s="245"/>
      <c r="J95" s="245"/>
      <c r="K95" s="245"/>
      <c r="L95" s="245"/>
      <c r="M95" s="248"/>
    </row>
    <row r="96" spans="1:13" s="85" customFormat="1" x14ac:dyDescent="0.25">
      <c r="A96" s="245"/>
      <c r="B96" s="245"/>
      <c r="D96" s="247"/>
      <c r="E96" s="247"/>
      <c r="F96" s="245"/>
      <c r="G96" s="245"/>
      <c r="H96" s="245"/>
      <c r="I96" s="245"/>
      <c r="J96" s="246"/>
    </row>
  </sheetData>
  <mergeCells count="109">
    <mergeCell ref="A94:C94"/>
    <mergeCell ref="D94:E94"/>
    <mergeCell ref="G94:H94"/>
    <mergeCell ref="B91:C91"/>
    <mergeCell ref="D91:F91"/>
    <mergeCell ref="G91:H91"/>
    <mergeCell ref="B92:C92"/>
    <mergeCell ref="D92:F92"/>
    <mergeCell ref="G92:H92"/>
    <mergeCell ref="B89:C89"/>
    <mergeCell ref="D89:F89"/>
    <mergeCell ref="G89:H89"/>
    <mergeCell ref="B90:C90"/>
    <mergeCell ref="D90:F90"/>
    <mergeCell ref="G90:H90"/>
    <mergeCell ref="B87:C87"/>
    <mergeCell ref="D87:F87"/>
    <mergeCell ref="G87:H87"/>
    <mergeCell ref="B88:C88"/>
    <mergeCell ref="D88:F88"/>
    <mergeCell ref="G88:H88"/>
    <mergeCell ref="A79:C79"/>
    <mergeCell ref="D79:E79"/>
    <mergeCell ref="G79:H79"/>
    <mergeCell ref="A85:A86"/>
    <mergeCell ref="B85:C86"/>
    <mergeCell ref="D85:F86"/>
    <mergeCell ref="G85:H86"/>
    <mergeCell ref="D75:F75"/>
    <mergeCell ref="G75:H75"/>
    <mergeCell ref="D76:F76"/>
    <mergeCell ref="G76:H76"/>
    <mergeCell ref="B77:C77"/>
    <mergeCell ref="D77:F77"/>
    <mergeCell ref="G77:H77"/>
    <mergeCell ref="B73:C73"/>
    <mergeCell ref="D73:F73"/>
    <mergeCell ref="G73:H73"/>
    <mergeCell ref="B74:C74"/>
    <mergeCell ref="D74:F74"/>
    <mergeCell ref="G74:H74"/>
    <mergeCell ref="A65:C65"/>
    <mergeCell ref="D65:E65"/>
    <mergeCell ref="A71:A72"/>
    <mergeCell ref="B71:C72"/>
    <mergeCell ref="D71:F72"/>
    <mergeCell ref="G71:H72"/>
    <mergeCell ref="A35:A36"/>
    <mergeCell ref="C35:F35"/>
    <mergeCell ref="C36:D36"/>
    <mergeCell ref="E36:F36"/>
    <mergeCell ref="B61:C61"/>
    <mergeCell ref="D61:F61"/>
    <mergeCell ref="G61:H61"/>
    <mergeCell ref="B62:C62"/>
    <mergeCell ref="D62:F62"/>
    <mergeCell ref="G62:H62"/>
    <mergeCell ref="B59:C59"/>
    <mergeCell ref="D59:F59"/>
    <mergeCell ref="G59:H59"/>
    <mergeCell ref="B60:C60"/>
    <mergeCell ref="D60:F60"/>
    <mergeCell ref="G60:H60"/>
    <mergeCell ref="G1:H1"/>
    <mergeCell ref="A17:F17"/>
    <mergeCell ref="A19:A20"/>
    <mergeCell ref="C19:F19"/>
    <mergeCell ref="C20:D20"/>
    <mergeCell ref="E20:F20"/>
    <mergeCell ref="B14:C14"/>
    <mergeCell ref="D14:F14"/>
    <mergeCell ref="G14:H14"/>
    <mergeCell ref="B15:C15"/>
    <mergeCell ref="D15:F15"/>
    <mergeCell ref="G15:H15"/>
    <mergeCell ref="A6:A7"/>
    <mergeCell ref="B6:C7"/>
    <mergeCell ref="D6:F7"/>
    <mergeCell ref="G6:H7"/>
    <mergeCell ref="B8:C8"/>
    <mergeCell ref="D8:F8"/>
    <mergeCell ref="G8:H8"/>
    <mergeCell ref="B9:C9"/>
    <mergeCell ref="D9:F9"/>
    <mergeCell ref="G9:H9"/>
    <mergeCell ref="B63:C63"/>
    <mergeCell ref="D63:F63"/>
    <mergeCell ref="G63:H63"/>
    <mergeCell ref="B10:C10"/>
    <mergeCell ref="D10:F10"/>
    <mergeCell ref="G10:H10"/>
    <mergeCell ref="B11:C11"/>
    <mergeCell ref="B75:C75"/>
    <mergeCell ref="B76:C76"/>
    <mergeCell ref="G65:H65"/>
    <mergeCell ref="D11:F11"/>
    <mergeCell ref="G11:H11"/>
    <mergeCell ref="B12:C12"/>
    <mergeCell ref="D12:F12"/>
    <mergeCell ref="G12:H12"/>
    <mergeCell ref="B13:C13"/>
    <mergeCell ref="D13:F13"/>
    <mergeCell ref="G13:H13"/>
    <mergeCell ref="A48:F48"/>
    <mergeCell ref="A57:A58"/>
    <mergeCell ref="B57:C58"/>
    <mergeCell ref="D57:F58"/>
    <mergeCell ref="G57:H58"/>
    <mergeCell ref="A33:F33"/>
  </mergeCells>
  <pageMargins left="0.70866141732283472" right="0.70866141732283472" top="0.78740157480314965" bottom="0.78740157480314965" header="0.31496062992125984" footer="0.31496062992125984"/>
  <pageSetup paperSize="9" orientation="portrait" r:id="rId1"/>
  <rowBreaks count="1" manualBreakCount="1">
    <brk id="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54A26-A691-4B2C-98AC-2BFBF62DEADF}">
  <dimension ref="A1:I25"/>
  <sheetViews>
    <sheetView showZeros="0" zoomScaleNormal="100" workbookViewId="0">
      <selection activeCell="J59" sqref="J59"/>
    </sheetView>
  </sheetViews>
  <sheetFormatPr baseColWidth="10" defaultRowHeight="13.2" x14ac:dyDescent="0.25"/>
  <cols>
    <col min="1" max="1" width="19.5546875" customWidth="1"/>
    <col min="2" max="2" width="6.109375" customWidth="1"/>
    <col min="3" max="3" width="5" customWidth="1"/>
    <col min="4" max="4" width="7.5546875" customWidth="1"/>
    <col min="5" max="5" width="6.5546875" customWidth="1"/>
    <col min="6" max="6" width="7.5546875" customWidth="1"/>
    <col min="7" max="7" width="9.88671875" customWidth="1"/>
    <col min="9" max="9" width="12" customWidth="1"/>
  </cols>
  <sheetData>
    <row r="1" spans="1:9" ht="21" x14ac:dyDescent="0.4">
      <c r="A1" s="347" t="s">
        <v>242</v>
      </c>
      <c r="B1" s="348"/>
      <c r="C1" s="348"/>
      <c r="D1" s="348"/>
    </row>
    <row r="2" spans="1:9" ht="11.25" customHeight="1" x14ac:dyDescent="0.25">
      <c r="A2" s="63"/>
      <c r="C2" s="49"/>
      <c r="D2" s="49"/>
    </row>
    <row r="3" spans="1:9" ht="17.25" customHeight="1" thickBot="1" x14ac:dyDescent="0.3">
      <c r="A3" s="2"/>
      <c r="C3" s="49"/>
      <c r="D3" s="49"/>
    </row>
    <row r="4" spans="1:9" ht="19.5" customHeight="1" x14ac:dyDescent="0.25">
      <c r="A4" s="354" t="s">
        <v>96</v>
      </c>
      <c r="B4" s="356" t="s">
        <v>97</v>
      </c>
      <c r="C4" s="357"/>
      <c r="D4" s="360" t="s">
        <v>98</v>
      </c>
      <c r="E4" s="362" t="s">
        <v>99</v>
      </c>
      <c r="F4" s="363"/>
      <c r="G4" s="366" t="s">
        <v>100</v>
      </c>
      <c r="H4" s="367"/>
      <c r="I4" s="352" t="s">
        <v>101</v>
      </c>
    </row>
    <row r="5" spans="1:9" ht="13.8" thickBot="1" x14ac:dyDescent="0.3">
      <c r="A5" s="355"/>
      <c r="B5" s="358"/>
      <c r="C5" s="359"/>
      <c r="D5" s="361"/>
      <c r="E5" s="364"/>
      <c r="F5" s="365"/>
      <c r="G5" s="368"/>
      <c r="H5" s="369"/>
      <c r="I5" s="353"/>
    </row>
    <row r="6" spans="1:9" ht="15" customHeight="1" x14ac:dyDescent="0.25">
      <c r="A6" s="64" t="s">
        <v>102</v>
      </c>
      <c r="B6" s="370"/>
      <c r="C6" s="371"/>
      <c r="D6" s="65"/>
      <c r="E6" s="372"/>
      <c r="F6" s="372"/>
      <c r="G6" s="66" t="s">
        <v>103</v>
      </c>
      <c r="H6" s="67">
        <v>200</v>
      </c>
      <c r="I6" s="250">
        <f>B6*H6</f>
        <v>0</v>
      </c>
    </row>
    <row r="7" spans="1:9" ht="15" customHeight="1" x14ac:dyDescent="0.25">
      <c r="A7" s="3" t="s">
        <v>104</v>
      </c>
      <c r="B7" s="373"/>
      <c r="C7" s="374"/>
      <c r="D7" s="68"/>
      <c r="E7" s="351"/>
      <c r="F7" s="351"/>
      <c r="G7" s="69" t="s">
        <v>103</v>
      </c>
      <c r="H7" s="70">
        <v>200</v>
      </c>
      <c r="I7" s="251">
        <f t="shared" ref="I7:I14" si="0">B7*H7</f>
        <v>0</v>
      </c>
    </row>
    <row r="8" spans="1:9" ht="15" customHeight="1" x14ac:dyDescent="0.25">
      <c r="A8" s="3" t="s">
        <v>105</v>
      </c>
      <c r="B8" s="349"/>
      <c r="C8" s="350"/>
      <c r="D8" s="68"/>
      <c r="E8" s="351"/>
      <c r="F8" s="351"/>
      <c r="G8" s="69" t="s">
        <v>103</v>
      </c>
      <c r="H8" s="70">
        <v>200</v>
      </c>
      <c r="I8" s="251">
        <f t="shared" si="0"/>
        <v>0</v>
      </c>
    </row>
    <row r="9" spans="1:9" ht="15" customHeight="1" x14ac:dyDescent="0.25">
      <c r="A9" s="3" t="s">
        <v>106</v>
      </c>
      <c r="B9" s="349"/>
      <c r="C9" s="350"/>
      <c r="D9" s="68"/>
      <c r="E9" s="351"/>
      <c r="F9" s="351"/>
      <c r="G9" s="69" t="s">
        <v>103</v>
      </c>
      <c r="H9" s="70">
        <v>200</v>
      </c>
      <c r="I9" s="251">
        <f t="shared" si="0"/>
        <v>0</v>
      </c>
    </row>
    <row r="10" spans="1:9" ht="15" customHeight="1" x14ac:dyDescent="0.25">
      <c r="A10" s="3" t="s">
        <v>107</v>
      </c>
      <c r="B10" s="349"/>
      <c r="C10" s="350"/>
      <c r="D10" s="68"/>
      <c r="E10" s="351"/>
      <c r="F10" s="351"/>
      <c r="G10" s="69" t="s">
        <v>103</v>
      </c>
      <c r="H10" s="70">
        <v>10</v>
      </c>
      <c r="I10" s="251">
        <f t="shared" si="0"/>
        <v>0</v>
      </c>
    </row>
    <row r="11" spans="1:9" ht="15" customHeight="1" x14ac:dyDescent="0.25">
      <c r="A11" s="3" t="s">
        <v>108</v>
      </c>
      <c r="B11" s="349"/>
      <c r="C11" s="350"/>
      <c r="D11" s="68"/>
      <c r="E11" s="351"/>
      <c r="F11" s="351"/>
      <c r="G11" s="69" t="s">
        <v>103</v>
      </c>
      <c r="H11" s="70">
        <v>30</v>
      </c>
      <c r="I11" s="251">
        <f t="shared" si="0"/>
        <v>0</v>
      </c>
    </row>
    <row r="12" spans="1:9" ht="15" customHeight="1" x14ac:dyDescent="0.25">
      <c r="A12" s="3" t="s">
        <v>109</v>
      </c>
      <c r="B12" s="349"/>
      <c r="C12" s="350"/>
      <c r="D12" s="68"/>
      <c r="E12" s="351"/>
      <c r="F12" s="351"/>
      <c r="G12" s="69" t="s">
        <v>103</v>
      </c>
      <c r="H12" s="70">
        <v>55</v>
      </c>
      <c r="I12" s="251">
        <f t="shared" si="0"/>
        <v>0</v>
      </c>
    </row>
    <row r="13" spans="1:9" ht="15" customHeight="1" x14ac:dyDescent="0.25">
      <c r="A13" s="3" t="s">
        <v>110</v>
      </c>
      <c r="B13" s="349"/>
      <c r="C13" s="350"/>
      <c r="D13" s="68"/>
      <c r="E13" s="351"/>
      <c r="F13" s="351"/>
      <c r="G13" s="69" t="s">
        <v>103</v>
      </c>
      <c r="H13" s="70">
        <v>75</v>
      </c>
      <c r="I13" s="251">
        <f t="shared" si="0"/>
        <v>0</v>
      </c>
    </row>
    <row r="14" spans="1:9" ht="15" customHeight="1" x14ac:dyDescent="0.25">
      <c r="A14" s="3" t="s">
        <v>222</v>
      </c>
      <c r="B14" s="349"/>
      <c r="C14" s="350"/>
      <c r="D14" s="68"/>
      <c r="E14" s="351"/>
      <c r="F14" s="351"/>
      <c r="G14" s="69" t="s">
        <v>103</v>
      </c>
      <c r="H14" s="70">
        <v>110</v>
      </c>
      <c r="I14" s="251">
        <f t="shared" si="0"/>
        <v>0</v>
      </c>
    </row>
    <row r="15" spans="1:9" ht="15" customHeight="1" x14ac:dyDescent="0.25">
      <c r="A15" s="3" t="s">
        <v>111</v>
      </c>
      <c r="B15" s="349"/>
      <c r="C15" s="350"/>
      <c r="D15" s="71">
        <v>20</v>
      </c>
      <c r="E15" s="72" t="s">
        <v>17</v>
      </c>
      <c r="F15" s="73">
        <f t="shared" ref="F15:F23" si="1">B15*D15</f>
        <v>0</v>
      </c>
      <c r="G15" s="69" t="s">
        <v>103</v>
      </c>
      <c r="H15" s="70">
        <v>4.4000000000000004</v>
      </c>
      <c r="I15" s="251">
        <f t="shared" ref="I15:I23" si="2">H15*F15</f>
        <v>0</v>
      </c>
    </row>
    <row r="16" spans="1:9" ht="15" customHeight="1" x14ac:dyDescent="0.25">
      <c r="A16" s="3" t="s">
        <v>112</v>
      </c>
      <c r="B16" s="349"/>
      <c r="C16" s="350"/>
      <c r="D16" s="71">
        <v>30</v>
      </c>
      <c r="E16" s="72" t="s">
        <v>17</v>
      </c>
      <c r="F16" s="73">
        <f t="shared" si="1"/>
        <v>0</v>
      </c>
      <c r="G16" s="69" t="s">
        <v>103</v>
      </c>
      <c r="H16" s="70">
        <v>4.25</v>
      </c>
      <c r="I16" s="251">
        <f t="shared" si="2"/>
        <v>0</v>
      </c>
    </row>
    <row r="17" spans="1:9" ht="15" customHeight="1" x14ac:dyDescent="0.25">
      <c r="A17" s="3" t="s">
        <v>113</v>
      </c>
      <c r="B17" s="349"/>
      <c r="C17" s="350"/>
      <c r="D17" s="71">
        <v>40</v>
      </c>
      <c r="E17" s="72" t="s">
        <v>17</v>
      </c>
      <c r="F17" s="73">
        <f t="shared" si="1"/>
        <v>0</v>
      </c>
      <c r="G17" s="69" t="s">
        <v>103</v>
      </c>
      <c r="H17" s="70">
        <v>4.0999999999999996</v>
      </c>
      <c r="I17" s="251">
        <f t="shared" si="2"/>
        <v>0</v>
      </c>
    </row>
    <row r="18" spans="1:9" ht="15" customHeight="1" x14ac:dyDescent="0.25">
      <c r="A18" s="3" t="s">
        <v>114</v>
      </c>
      <c r="B18" s="349"/>
      <c r="C18" s="350"/>
      <c r="D18" s="71">
        <v>50</v>
      </c>
      <c r="E18" s="72" t="s">
        <v>17</v>
      </c>
      <c r="F18" s="73">
        <f t="shared" si="1"/>
        <v>0</v>
      </c>
      <c r="G18" s="69" t="s">
        <v>103</v>
      </c>
      <c r="H18" s="70">
        <v>3.95</v>
      </c>
      <c r="I18" s="251">
        <f t="shared" si="2"/>
        <v>0</v>
      </c>
    </row>
    <row r="19" spans="1:9" ht="15" customHeight="1" x14ac:dyDescent="0.25">
      <c r="A19" s="3" t="s">
        <v>115</v>
      </c>
      <c r="B19" s="349"/>
      <c r="C19" s="350"/>
      <c r="D19" s="71">
        <v>60</v>
      </c>
      <c r="E19" s="72" t="s">
        <v>17</v>
      </c>
      <c r="F19" s="73">
        <f t="shared" si="1"/>
        <v>0</v>
      </c>
      <c r="G19" s="69" t="s">
        <v>103</v>
      </c>
      <c r="H19" s="70">
        <v>3.8</v>
      </c>
      <c r="I19" s="251">
        <f t="shared" si="2"/>
        <v>0</v>
      </c>
    </row>
    <row r="20" spans="1:9" ht="15" customHeight="1" x14ac:dyDescent="0.25">
      <c r="A20" s="3" t="s">
        <v>116</v>
      </c>
      <c r="B20" s="349"/>
      <c r="C20" s="350"/>
      <c r="D20" s="71">
        <v>70</v>
      </c>
      <c r="E20" s="72" t="s">
        <v>17</v>
      </c>
      <c r="F20" s="73">
        <f t="shared" si="1"/>
        <v>0</v>
      </c>
      <c r="G20" s="69" t="s">
        <v>103</v>
      </c>
      <c r="H20" s="70">
        <v>3.65</v>
      </c>
      <c r="I20" s="251">
        <f t="shared" si="2"/>
        <v>0</v>
      </c>
    </row>
    <row r="21" spans="1:9" ht="15" customHeight="1" x14ac:dyDescent="0.25">
      <c r="A21" s="3" t="s">
        <v>117</v>
      </c>
      <c r="B21" s="349"/>
      <c r="C21" s="350"/>
      <c r="D21" s="71">
        <v>80</v>
      </c>
      <c r="E21" s="72" t="s">
        <v>17</v>
      </c>
      <c r="F21" s="73">
        <f t="shared" si="1"/>
        <v>0</v>
      </c>
      <c r="G21" s="69" t="s">
        <v>103</v>
      </c>
      <c r="H21" s="70">
        <v>3.5</v>
      </c>
      <c r="I21" s="251">
        <f t="shared" si="2"/>
        <v>0</v>
      </c>
    </row>
    <row r="22" spans="1:9" ht="15" customHeight="1" x14ac:dyDescent="0.25">
      <c r="A22" s="3" t="s">
        <v>118</v>
      </c>
      <c r="B22" s="349"/>
      <c r="C22" s="350"/>
      <c r="D22" s="71">
        <v>90</v>
      </c>
      <c r="E22" s="72" t="s">
        <v>17</v>
      </c>
      <c r="F22" s="73">
        <f t="shared" si="1"/>
        <v>0</v>
      </c>
      <c r="G22" s="69" t="s">
        <v>103</v>
      </c>
      <c r="H22" s="70">
        <v>3.35</v>
      </c>
      <c r="I22" s="251">
        <f t="shared" si="2"/>
        <v>0</v>
      </c>
    </row>
    <row r="23" spans="1:9" ht="15" customHeight="1" x14ac:dyDescent="0.25">
      <c r="A23" s="3" t="s">
        <v>119</v>
      </c>
      <c r="B23" s="349"/>
      <c r="C23" s="350"/>
      <c r="D23" s="71">
        <v>100</v>
      </c>
      <c r="E23" s="72" t="s">
        <v>17</v>
      </c>
      <c r="F23" s="73">
        <f t="shared" si="1"/>
        <v>0</v>
      </c>
      <c r="G23" s="69" t="s">
        <v>103</v>
      </c>
      <c r="H23" s="70">
        <v>3.2</v>
      </c>
      <c r="I23" s="251">
        <f t="shared" si="2"/>
        <v>0</v>
      </c>
    </row>
    <row r="24" spans="1:9" ht="13.8" thickBot="1" x14ac:dyDescent="0.3">
      <c r="A24" s="74"/>
      <c r="H24" s="75"/>
      <c r="I24" s="76"/>
    </row>
    <row r="25" spans="1:9" x14ac:dyDescent="0.25">
      <c r="A25" s="84" t="s">
        <v>137</v>
      </c>
      <c r="B25" s="77" t="s">
        <v>24</v>
      </c>
      <c r="C25" s="78">
        <f>SUM(B6:C23)</f>
        <v>0</v>
      </c>
      <c r="D25" s="79"/>
      <c r="E25" s="77" t="s">
        <v>17</v>
      </c>
      <c r="F25" s="80">
        <f>SUM(F15+F16+F17+F18+F19+F20+F21+F22+F23)</f>
        <v>0</v>
      </c>
      <c r="G25" s="81"/>
      <c r="H25" s="82"/>
      <c r="I25" s="83">
        <f>SUM(I6:I24)</f>
        <v>0</v>
      </c>
    </row>
  </sheetData>
  <mergeCells count="34">
    <mergeCell ref="I4:I5"/>
    <mergeCell ref="E8:F8"/>
    <mergeCell ref="A4:A5"/>
    <mergeCell ref="B4:C5"/>
    <mergeCell ref="D4:D5"/>
    <mergeCell ref="E4:F5"/>
    <mergeCell ref="G4:H5"/>
    <mergeCell ref="B6:C6"/>
    <mergeCell ref="E6:F6"/>
    <mergeCell ref="B7:C7"/>
    <mergeCell ref="E7:F7"/>
    <mergeCell ref="B8:C8"/>
    <mergeCell ref="E9:F9"/>
    <mergeCell ref="B10:C10"/>
    <mergeCell ref="E10:F10"/>
    <mergeCell ref="B11:C11"/>
    <mergeCell ref="E11:F11"/>
    <mergeCell ref="E12:F12"/>
    <mergeCell ref="B16:C16"/>
    <mergeCell ref="B23:C23"/>
    <mergeCell ref="B13:C13"/>
    <mergeCell ref="E13:F13"/>
    <mergeCell ref="B14:C14"/>
    <mergeCell ref="E14:F14"/>
    <mergeCell ref="B22:C22"/>
    <mergeCell ref="B21:C21"/>
    <mergeCell ref="A1:D1"/>
    <mergeCell ref="B17:C17"/>
    <mergeCell ref="B18:C18"/>
    <mergeCell ref="B19:C19"/>
    <mergeCell ref="B20:C20"/>
    <mergeCell ref="B15:C15"/>
    <mergeCell ref="B12:C12"/>
    <mergeCell ref="B9:C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57F7A-A6C8-49CD-80C1-397DED3A84F9}">
  <dimension ref="A1:D38"/>
  <sheetViews>
    <sheetView showZeros="0" zoomScaleNormal="100" workbookViewId="0">
      <selection activeCell="J59" sqref="J59"/>
    </sheetView>
  </sheetViews>
  <sheetFormatPr baseColWidth="10" defaultRowHeight="13.2" x14ac:dyDescent="0.25"/>
  <cols>
    <col min="1" max="1" width="29.88671875" customWidth="1"/>
    <col min="2" max="2" width="36.44140625" customWidth="1"/>
    <col min="3" max="3" width="13" customWidth="1"/>
    <col min="4" max="4" width="9.33203125" customWidth="1"/>
  </cols>
  <sheetData>
    <row r="1" spans="1:4" ht="30.75" customHeight="1" x14ac:dyDescent="0.4">
      <c r="A1" s="1" t="s">
        <v>230</v>
      </c>
      <c r="C1" s="106"/>
      <c r="D1" s="106"/>
    </row>
    <row r="2" spans="1:4" ht="12" customHeight="1" x14ac:dyDescent="0.25">
      <c r="A2" s="86"/>
    </row>
    <row r="3" spans="1:4" s="88" customFormat="1" ht="24.75" customHeight="1" x14ac:dyDescent="0.25">
      <c r="A3" s="93" t="s">
        <v>121</v>
      </c>
      <c r="B3" s="93" t="s">
        <v>124</v>
      </c>
      <c r="C3" s="87" t="s">
        <v>122</v>
      </c>
      <c r="D3" s="87" t="s">
        <v>123</v>
      </c>
    </row>
    <row r="4" spans="1:4" s="4" customFormat="1" ht="20.25" customHeight="1" x14ac:dyDescent="0.25">
      <c r="A4" s="94"/>
      <c r="B4" s="95"/>
      <c r="C4" s="96"/>
      <c r="D4" s="97"/>
    </row>
    <row r="5" spans="1:4" s="4" customFormat="1" ht="20.25" customHeight="1" x14ac:dyDescent="0.25">
      <c r="A5" s="98"/>
      <c r="B5" s="99"/>
      <c r="C5" s="100"/>
      <c r="D5" s="101"/>
    </row>
    <row r="6" spans="1:4" s="4" customFormat="1" ht="20.25" customHeight="1" x14ac:dyDescent="0.25">
      <c r="A6" s="98"/>
      <c r="B6" s="99"/>
      <c r="C6" s="100"/>
      <c r="D6" s="101"/>
    </row>
    <row r="7" spans="1:4" s="4" customFormat="1" ht="20.25" customHeight="1" x14ac:dyDescent="0.25">
      <c r="A7" s="98"/>
      <c r="B7" s="99"/>
      <c r="C7" s="100"/>
      <c r="D7" s="101"/>
    </row>
    <row r="8" spans="1:4" s="4" customFormat="1" ht="20.25" customHeight="1" x14ac:dyDescent="0.25">
      <c r="A8" s="98"/>
      <c r="B8" s="99"/>
      <c r="C8" s="100"/>
      <c r="D8" s="101"/>
    </row>
    <row r="9" spans="1:4" s="4" customFormat="1" ht="20.25" customHeight="1" x14ac:dyDescent="0.25">
      <c r="A9" s="98"/>
      <c r="B9" s="99"/>
      <c r="C9" s="100"/>
      <c r="D9" s="101"/>
    </row>
    <row r="10" spans="1:4" s="4" customFormat="1" ht="20.25" customHeight="1" x14ac:dyDescent="0.25">
      <c r="A10" s="98"/>
      <c r="B10" s="99"/>
      <c r="C10" s="100"/>
      <c r="D10" s="101"/>
    </row>
    <row r="11" spans="1:4" s="4" customFormat="1" ht="20.25" customHeight="1" x14ac:dyDescent="0.25">
      <c r="A11" s="98"/>
      <c r="B11" s="99"/>
      <c r="C11" s="100"/>
      <c r="D11" s="101"/>
    </row>
    <row r="12" spans="1:4" s="4" customFormat="1" ht="20.25" customHeight="1" x14ac:dyDescent="0.25">
      <c r="A12" s="98"/>
      <c r="B12" s="99"/>
      <c r="C12" s="100"/>
      <c r="D12" s="101"/>
    </row>
    <row r="13" spans="1:4" s="4" customFormat="1" ht="20.25" customHeight="1" x14ac:dyDescent="0.25">
      <c r="A13" s="98"/>
      <c r="B13" s="99"/>
      <c r="C13" s="100"/>
      <c r="D13" s="101"/>
    </row>
    <row r="14" spans="1:4" s="4" customFormat="1" ht="20.25" customHeight="1" x14ac:dyDescent="0.25">
      <c r="A14" s="98"/>
      <c r="B14" s="99"/>
      <c r="C14" s="100"/>
      <c r="D14" s="101"/>
    </row>
    <row r="15" spans="1:4" s="4" customFormat="1" ht="20.25" customHeight="1" x14ac:dyDescent="0.25">
      <c r="A15" s="98"/>
      <c r="B15" s="99"/>
      <c r="C15" s="100"/>
      <c r="D15" s="101"/>
    </row>
    <row r="16" spans="1:4" s="4" customFormat="1" ht="20.25" customHeight="1" x14ac:dyDescent="0.25">
      <c r="A16" s="98"/>
      <c r="B16" s="99"/>
      <c r="C16" s="100"/>
      <c r="D16" s="101"/>
    </row>
    <row r="17" spans="1:4" s="4" customFormat="1" ht="20.25" customHeight="1" x14ac:dyDescent="0.25">
      <c r="A17" s="98"/>
      <c r="B17" s="99"/>
      <c r="C17" s="100"/>
      <c r="D17" s="101"/>
    </row>
    <row r="18" spans="1:4" s="4" customFormat="1" ht="20.25" customHeight="1" x14ac:dyDescent="0.25">
      <c r="A18" s="98"/>
      <c r="B18" s="99"/>
      <c r="C18" s="100"/>
      <c r="D18" s="101"/>
    </row>
    <row r="19" spans="1:4" s="4" customFormat="1" ht="20.25" customHeight="1" x14ac:dyDescent="0.25">
      <c r="A19" s="98"/>
      <c r="B19" s="99"/>
      <c r="C19" s="100"/>
      <c r="D19" s="101"/>
    </row>
    <row r="20" spans="1:4" s="4" customFormat="1" ht="20.25" customHeight="1" x14ac:dyDescent="0.25">
      <c r="A20" s="98"/>
      <c r="B20" s="99"/>
      <c r="C20" s="100"/>
      <c r="D20" s="101"/>
    </row>
    <row r="21" spans="1:4" s="4" customFormat="1" ht="20.25" customHeight="1" x14ac:dyDescent="0.25">
      <c r="A21" s="98"/>
      <c r="B21" s="99"/>
      <c r="C21" s="100"/>
      <c r="D21" s="101"/>
    </row>
    <row r="22" spans="1:4" s="4" customFormat="1" ht="20.25" customHeight="1" x14ac:dyDescent="0.25">
      <c r="A22" s="98"/>
      <c r="B22" s="99"/>
      <c r="C22" s="100"/>
      <c r="D22" s="101"/>
    </row>
    <row r="23" spans="1:4" s="4" customFormat="1" ht="20.25" customHeight="1" x14ac:dyDescent="0.25">
      <c r="A23" s="98"/>
      <c r="B23" s="99"/>
      <c r="C23" s="100"/>
      <c r="D23" s="101"/>
    </row>
    <row r="24" spans="1:4" s="4" customFormat="1" ht="20.25" customHeight="1" x14ac:dyDescent="0.25">
      <c r="A24" s="98"/>
      <c r="B24" s="99"/>
      <c r="C24" s="100"/>
      <c r="D24" s="101"/>
    </row>
    <row r="25" spans="1:4" s="4" customFormat="1" ht="20.25" customHeight="1" x14ac:dyDescent="0.25">
      <c r="A25" s="98"/>
      <c r="B25" s="99"/>
      <c r="C25" s="100"/>
      <c r="D25" s="101"/>
    </row>
    <row r="26" spans="1:4" s="4" customFormat="1" ht="20.25" customHeight="1" x14ac:dyDescent="0.25">
      <c r="A26" s="98"/>
      <c r="B26" s="99"/>
      <c r="C26" s="100"/>
      <c r="D26" s="101"/>
    </row>
    <row r="27" spans="1:4" s="4" customFormat="1" ht="20.25" customHeight="1" x14ac:dyDescent="0.25">
      <c r="A27" s="98"/>
      <c r="B27" s="99"/>
      <c r="C27" s="100"/>
      <c r="D27" s="101"/>
    </row>
    <row r="28" spans="1:4" s="4" customFormat="1" ht="20.25" customHeight="1" x14ac:dyDescent="0.25">
      <c r="A28" s="98"/>
      <c r="B28" s="99"/>
      <c r="C28" s="100"/>
      <c r="D28" s="101"/>
    </row>
    <row r="29" spans="1:4" s="4" customFormat="1" ht="20.25" customHeight="1" x14ac:dyDescent="0.25">
      <c r="A29" s="98"/>
      <c r="B29" s="99"/>
      <c r="C29" s="100"/>
      <c r="D29" s="101"/>
    </row>
    <row r="30" spans="1:4" s="4" customFormat="1" ht="20.25" customHeight="1" x14ac:dyDescent="0.25">
      <c r="A30" s="98"/>
      <c r="B30" s="99"/>
      <c r="C30" s="100"/>
      <c r="D30" s="101"/>
    </row>
    <row r="31" spans="1:4" s="4" customFormat="1" ht="20.25" customHeight="1" x14ac:dyDescent="0.25">
      <c r="A31" s="98"/>
      <c r="B31" s="99"/>
      <c r="C31" s="100"/>
      <c r="D31" s="101"/>
    </row>
    <row r="32" spans="1:4" s="4" customFormat="1" ht="20.25" customHeight="1" x14ac:dyDescent="0.25">
      <c r="A32" s="98"/>
      <c r="B32" s="99"/>
      <c r="C32" s="100"/>
      <c r="D32" s="101"/>
    </row>
    <row r="33" spans="1:4" s="4" customFormat="1" ht="20.25" customHeight="1" x14ac:dyDescent="0.25">
      <c r="A33" s="98"/>
      <c r="B33" s="99"/>
      <c r="C33" s="100"/>
      <c r="D33" s="101"/>
    </row>
    <row r="34" spans="1:4" s="4" customFormat="1" ht="20.25" customHeight="1" x14ac:dyDescent="0.25">
      <c r="A34" s="98"/>
      <c r="B34" s="99"/>
      <c r="C34" s="100"/>
      <c r="D34" s="101"/>
    </row>
    <row r="35" spans="1:4" s="4" customFormat="1" ht="21" customHeight="1" x14ac:dyDescent="0.25">
      <c r="A35" s="98"/>
      <c r="B35" s="99"/>
      <c r="C35" s="100"/>
      <c r="D35" s="101"/>
    </row>
    <row r="36" spans="1:4" s="4" customFormat="1" ht="20.25" customHeight="1" x14ac:dyDescent="0.25">
      <c r="A36" s="102"/>
      <c r="B36" s="103"/>
      <c r="C36" s="104"/>
      <c r="D36" s="105"/>
    </row>
    <row r="37" spans="1:4" ht="9" customHeight="1" thickBot="1" x14ac:dyDescent="0.3">
      <c r="A37" s="89"/>
      <c r="C37" s="53"/>
    </row>
    <row r="38" spans="1:4" s="92" customFormat="1" ht="27" customHeight="1" thickBot="1" x14ac:dyDescent="0.3">
      <c r="A38" s="375" t="s">
        <v>120</v>
      </c>
      <c r="B38" s="376"/>
      <c r="C38" s="90">
        <f>SUM(C4:C36)</f>
        <v>0</v>
      </c>
      <c r="D38" s="91"/>
    </row>
  </sheetData>
  <protectedRanges>
    <protectedRange sqref="A35:D36 A4:D34" name="Bereich1"/>
  </protectedRanges>
  <mergeCells count="1">
    <mergeCell ref="A38:B38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B3F9A-2826-4B16-B1A4-BCDA43B554A0}">
  <dimension ref="A1:D38"/>
  <sheetViews>
    <sheetView showZeros="0" zoomScaleNormal="100" workbookViewId="0">
      <selection activeCell="J59" sqref="J59"/>
    </sheetView>
  </sheetViews>
  <sheetFormatPr baseColWidth="10" defaultRowHeight="13.2" x14ac:dyDescent="0.25"/>
  <cols>
    <col min="1" max="1" width="29.88671875" customWidth="1"/>
    <col min="2" max="2" width="36.44140625" customWidth="1"/>
    <col min="3" max="3" width="13" customWidth="1"/>
    <col min="4" max="4" width="9.33203125" customWidth="1"/>
  </cols>
  <sheetData>
    <row r="1" spans="1:4" ht="30.75" customHeight="1" x14ac:dyDescent="0.4">
      <c r="A1" s="1" t="s">
        <v>231</v>
      </c>
      <c r="C1" s="106"/>
      <c r="D1" s="106"/>
    </row>
    <row r="2" spans="1:4" ht="12" customHeight="1" x14ac:dyDescent="0.35">
      <c r="A2" s="187"/>
    </row>
    <row r="3" spans="1:4" s="88" customFormat="1" ht="24.75" customHeight="1" x14ac:dyDescent="0.25">
      <c r="A3" s="93" t="s">
        <v>249</v>
      </c>
      <c r="B3" s="93" t="s">
        <v>164</v>
      </c>
      <c r="C3" s="87" t="s">
        <v>122</v>
      </c>
      <c r="D3" s="87" t="s">
        <v>123</v>
      </c>
    </row>
    <row r="4" spans="1:4" s="4" customFormat="1" ht="20.25" customHeight="1" x14ac:dyDescent="0.25">
      <c r="A4" s="94"/>
      <c r="B4" s="95"/>
      <c r="C4" s="96"/>
      <c r="D4" s="97"/>
    </row>
    <row r="5" spans="1:4" s="4" customFormat="1" ht="20.25" customHeight="1" x14ac:dyDescent="0.25">
      <c r="A5" s="98"/>
      <c r="B5" s="99"/>
      <c r="C5" s="100"/>
      <c r="D5" s="101"/>
    </row>
    <row r="6" spans="1:4" s="4" customFormat="1" ht="20.25" customHeight="1" x14ac:dyDescent="0.25">
      <c r="A6" s="98"/>
      <c r="B6" s="99"/>
      <c r="C6" s="100"/>
      <c r="D6" s="101"/>
    </row>
    <row r="7" spans="1:4" s="4" customFormat="1" ht="20.25" customHeight="1" x14ac:dyDescent="0.25">
      <c r="A7" s="98"/>
      <c r="B7" s="99"/>
      <c r="C7" s="100"/>
      <c r="D7" s="101"/>
    </row>
    <row r="8" spans="1:4" s="4" customFormat="1" ht="20.25" customHeight="1" x14ac:dyDescent="0.25">
      <c r="A8" s="98"/>
      <c r="B8" s="99"/>
      <c r="C8" s="100"/>
      <c r="D8" s="101"/>
    </row>
    <row r="9" spans="1:4" s="4" customFormat="1" ht="20.25" customHeight="1" x14ac:dyDescent="0.25">
      <c r="A9" s="98"/>
      <c r="B9" s="99"/>
      <c r="C9" s="100"/>
      <c r="D9" s="101"/>
    </row>
    <row r="10" spans="1:4" s="4" customFormat="1" ht="20.25" customHeight="1" x14ac:dyDescent="0.25">
      <c r="A10" s="98"/>
      <c r="B10" s="99"/>
      <c r="C10" s="100"/>
      <c r="D10" s="101"/>
    </row>
    <row r="11" spans="1:4" s="4" customFormat="1" ht="20.25" customHeight="1" x14ac:dyDescent="0.25">
      <c r="A11" s="98"/>
      <c r="B11" s="99"/>
      <c r="C11" s="100"/>
      <c r="D11" s="101"/>
    </row>
    <row r="12" spans="1:4" s="4" customFormat="1" ht="20.25" customHeight="1" x14ac:dyDescent="0.25">
      <c r="A12" s="98"/>
      <c r="B12" s="99"/>
      <c r="C12" s="100"/>
      <c r="D12" s="101"/>
    </row>
    <row r="13" spans="1:4" s="4" customFormat="1" ht="20.25" customHeight="1" x14ac:dyDescent="0.25">
      <c r="A13" s="98"/>
      <c r="B13" s="99"/>
      <c r="C13" s="100"/>
      <c r="D13" s="101"/>
    </row>
    <row r="14" spans="1:4" s="4" customFormat="1" ht="20.25" customHeight="1" x14ac:dyDescent="0.25">
      <c r="A14" s="98"/>
      <c r="B14" s="99"/>
      <c r="C14" s="100"/>
      <c r="D14" s="101"/>
    </row>
    <row r="15" spans="1:4" s="4" customFormat="1" ht="20.25" customHeight="1" x14ac:dyDescent="0.25">
      <c r="A15" s="98"/>
      <c r="B15" s="99"/>
      <c r="C15" s="100"/>
      <c r="D15" s="101"/>
    </row>
    <row r="16" spans="1:4" s="4" customFormat="1" ht="20.25" customHeight="1" x14ac:dyDescent="0.25">
      <c r="A16" s="98"/>
      <c r="B16" s="99"/>
      <c r="C16" s="100"/>
      <c r="D16" s="101"/>
    </row>
    <row r="17" spans="1:4" s="4" customFormat="1" ht="20.25" customHeight="1" x14ac:dyDescent="0.25">
      <c r="A17" s="98"/>
      <c r="B17" s="99"/>
      <c r="C17" s="100"/>
      <c r="D17" s="101"/>
    </row>
    <row r="18" spans="1:4" s="4" customFormat="1" ht="20.25" customHeight="1" x14ac:dyDescent="0.25">
      <c r="A18" s="98"/>
      <c r="B18" s="99"/>
      <c r="C18" s="100"/>
      <c r="D18" s="101"/>
    </row>
    <row r="19" spans="1:4" s="4" customFormat="1" ht="20.25" customHeight="1" x14ac:dyDescent="0.25">
      <c r="A19" s="98"/>
      <c r="B19" s="99"/>
      <c r="C19" s="100"/>
      <c r="D19" s="101"/>
    </row>
    <row r="20" spans="1:4" s="4" customFormat="1" ht="20.25" customHeight="1" x14ac:dyDescent="0.25">
      <c r="A20" s="98"/>
      <c r="B20" s="99"/>
      <c r="C20" s="100"/>
      <c r="D20" s="101"/>
    </row>
    <row r="21" spans="1:4" s="4" customFormat="1" ht="20.25" customHeight="1" x14ac:dyDescent="0.25">
      <c r="A21" s="98"/>
      <c r="B21" s="99"/>
      <c r="C21" s="100"/>
      <c r="D21" s="101"/>
    </row>
    <row r="22" spans="1:4" s="4" customFormat="1" ht="20.25" customHeight="1" x14ac:dyDescent="0.25">
      <c r="A22" s="98"/>
      <c r="B22" s="99"/>
      <c r="C22" s="100"/>
      <c r="D22" s="101"/>
    </row>
    <row r="23" spans="1:4" s="4" customFormat="1" ht="20.25" customHeight="1" x14ac:dyDescent="0.25">
      <c r="A23" s="98"/>
      <c r="B23" s="99"/>
      <c r="C23" s="100"/>
      <c r="D23" s="101"/>
    </row>
    <row r="24" spans="1:4" s="4" customFormat="1" ht="20.25" customHeight="1" x14ac:dyDescent="0.25">
      <c r="A24" s="98"/>
      <c r="B24" s="99"/>
      <c r="C24" s="100"/>
      <c r="D24" s="101"/>
    </row>
    <row r="25" spans="1:4" s="4" customFormat="1" ht="20.25" customHeight="1" x14ac:dyDescent="0.25">
      <c r="A25" s="98"/>
      <c r="B25" s="99"/>
      <c r="C25" s="100"/>
      <c r="D25" s="101"/>
    </row>
    <row r="26" spans="1:4" s="4" customFormat="1" ht="20.25" customHeight="1" x14ac:dyDescent="0.25">
      <c r="A26" s="98"/>
      <c r="B26" s="99"/>
      <c r="C26" s="100"/>
      <c r="D26" s="101"/>
    </row>
    <row r="27" spans="1:4" s="4" customFormat="1" ht="20.25" customHeight="1" x14ac:dyDescent="0.25">
      <c r="A27" s="98"/>
      <c r="B27" s="99"/>
      <c r="C27" s="100"/>
      <c r="D27" s="101"/>
    </row>
    <row r="28" spans="1:4" s="4" customFormat="1" ht="20.25" customHeight="1" x14ac:dyDescent="0.25">
      <c r="A28" s="98"/>
      <c r="B28" s="99"/>
      <c r="C28" s="100"/>
      <c r="D28" s="101"/>
    </row>
    <row r="29" spans="1:4" s="4" customFormat="1" ht="20.25" customHeight="1" x14ac:dyDescent="0.25">
      <c r="A29" s="98"/>
      <c r="B29" s="99"/>
      <c r="C29" s="100"/>
      <c r="D29" s="101"/>
    </row>
    <row r="30" spans="1:4" s="4" customFormat="1" ht="20.25" customHeight="1" x14ac:dyDescent="0.25">
      <c r="A30" s="98"/>
      <c r="B30" s="99"/>
      <c r="C30" s="100"/>
      <c r="D30" s="101"/>
    </row>
    <row r="31" spans="1:4" s="4" customFormat="1" ht="20.25" customHeight="1" x14ac:dyDescent="0.25">
      <c r="A31" s="98"/>
      <c r="B31" s="99"/>
      <c r="C31" s="100"/>
      <c r="D31" s="101"/>
    </row>
    <row r="32" spans="1:4" s="4" customFormat="1" ht="20.25" customHeight="1" x14ac:dyDescent="0.25">
      <c r="A32" s="98"/>
      <c r="B32" s="99"/>
      <c r="C32" s="100"/>
      <c r="D32" s="101"/>
    </row>
    <row r="33" spans="1:4" s="4" customFormat="1" ht="20.25" customHeight="1" x14ac:dyDescent="0.25">
      <c r="A33" s="98"/>
      <c r="B33" s="99"/>
      <c r="C33" s="100"/>
      <c r="D33" s="101"/>
    </row>
    <row r="34" spans="1:4" s="4" customFormat="1" ht="20.25" customHeight="1" x14ac:dyDescent="0.25">
      <c r="A34" s="98"/>
      <c r="B34" s="99"/>
      <c r="C34" s="100"/>
      <c r="D34" s="101"/>
    </row>
    <row r="35" spans="1:4" s="4" customFormat="1" ht="21" customHeight="1" x14ac:dyDescent="0.25">
      <c r="A35" s="98"/>
      <c r="B35" s="99"/>
      <c r="C35" s="100"/>
      <c r="D35" s="101"/>
    </row>
    <row r="36" spans="1:4" s="4" customFormat="1" ht="20.25" customHeight="1" x14ac:dyDescent="0.25">
      <c r="A36" s="102"/>
      <c r="B36" s="103"/>
      <c r="C36" s="104"/>
      <c r="D36" s="105"/>
    </row>
    <row r="37" spans="1:4" ht="9" customHeight="1" thickBot="1" x14ac:dyDescent="0.3">
      <c r="A37" s="89"/>
      <c r="C37" s="53"/>
    </row>
    <row r="38" spans="1:4" s="92" customFormat="1" ht="27" customHeight="1" thickBot="1" x14ac:dyDescent="0.3">
      <c r="A38" s="375" t="s">
        <v>120</v>
      </c>
      <c r="B38" s="376"/>
      <c r="C38" s="90">
        <f>SUM(C4:C36)</f>
        <v>0</v>
      </c>
      <c r="D38" s="91"/>
    </row>
  </sheetData>
  <protectedRanges>
    <protectedRange sqref="A4:D36" name="Bereich1"/>
  </protectedRanges>
  <mergeCells count="1">
    <mergeCell ref="A38:B38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6B3A-1ED6-4A18-A83A-976BAB15D464}">
  <dimension ref="A1:H81"/>
  <sheetViews>
    <sheetView showZeros="0" zoomScaleNormal="100" workbookViewId="0"/>
  </sheetViews>
  <sheetFormatPr baseColWidth="10" defaultRowHeight="13.2" x14ac:dyDescent="0.25"/>
  <cols>
    <col min="1" max="1" width="28.33203125" customWidth="1"/>
    <col min="3" max="3" width="7.44140625" customWidth="1"/>
    <col min="4" max="4" width="5.33203125" customWidth="1"/>
    <col min="5" max="5" width="6.5546875" customWidth="1"/>
    <col min="6" max="6" width="5.88671875" customWidth="1"/>
  </cols>
  <sheetData>
    <row r="1" spans="1:8" ht="21" x14ac:dyDescent="0.4">
      <c r="A1" s="23" t="s">
        <v>232</v>
      </c>
      <c r="B1" s="7"/>
      <c r="C1" s="7"/>
      <c r="D1" s="7"/>
      <c r="E1" s="7"/>
      <c r="F1" s="7"/>
      <c r="G1" s="50"/>
      <c r="H1" s="51"/>
    </row>
    <row r="2" spans="1:8" x14ac:dyDescent="0.25">
      <c r="A2" s="9"/>
      <c r="G2" s="49"/>
      <c r="H2" s="52"/>
    </row>
    <row r="3" spans="1:8" x14ac:dyDescent="0.25">
      <c r="A3" s="124" t="s">
        <v>144</v>
      </c>
      <c r="G3" s="49"/>
      <c r="H3" s="52"/>
    </row>
    <row r="4" spans="1:8" x14ac:dyDescent="0.25">
      <c r="A4" s="124"/>
      <c r="G4" s="49"/>
      <c r="H4" s="52"/>
    </row>
    <row r="5" spans="1:8" x14ac:dyDescent="0.25">
      <c r="A5" s="124" t="s">
        <v>243</v>
      </c>
      <c r="B5" s="179"/>
      <c r="C5" s="179"/>
      <c r="D5" s="179"/>
      <c r="E5" s="179"/>
      <c r="F5" s="179"/>
      <c r="G5" s="180"/>
      <c r="H5" s="181"/>
    </row>
    <row r="6" spans="1:8" ht="13.8" thickBot="1" x14ac:dyDescent="0.3">
      <c r="A6" s="124" t="s">
        <v>244</v>
      </c>
      <c r="B6" s="179"/>
      <c r="C6" s="179"/>
      <c r="D6" s="179"/>
      <c r="E6" s="179"/>
      <c r="F6" s="179"/>
      <c r="G6" s="180"/>
      <c r="H6" s="181"/>
    </row>
    <row r="7" spans="1:8" x14ac:dyDescent="0.25">
      <c r="A7" s="387" t="s">
        <v>0</v>
      </c>
      <c r="B7" s="16" t="s">
        <v>65</v>
      </c>
      <c r="C7" s="389" t="s">
        <v>66</v>
      </c>
      <c r="D7" s="390"/>
      <c r="E7" s="390"/>
      <c r="F7" s="391"/>
      <c r="G7" s="394" t="s">
        <v>54</v>
      </c>
      <c r="H7" s="395"/>
    </row>
    <row r="8" spans="1:8" ht="13.8" thickBot="1" x14ac:dyDescent="0.3">
      <c r="A8" s="388"/>
      <c r="B8" s="17" t="s">
        <v>5</v>
      </c>
      <c r="C8" s="388"/>
      <c r="D8" s="392"/>
      <c r="E8" s="392"/>
      <c r="F8" s="393"/>
      <c r="G8" s="396"/>
      <c r="H8" s="397"/>
    </row>
    <row r="9" spans="1:8" x14ac:dyDescent="0.25">
      <c r="A9" s="24"/>
      <c r="B9" s="31"/>
      <c r="C9" s="18"/>
      <c r="D9" s="37"/>
      <c r="E9" s="30"/>
      <c r="F9" s="35"/>
      <c r="G9" s="56"/>
      <c r="H9" s="57"/>
    </row>
    <row r="10" spans="1:8" x14ac:dyDescent="0.25">
      <c r="A10" s="21" t="s">
        <v>2</v>
      </c>
      <c r="B10" s="32"/>
      <c r="C10" s="22"/>
      <c r="D10" s="38"/>
      <c r="E10" s="22"/>
      <c r="F10" s="36"/>
      <c r="G10" s="58"/>
      <c r="H10" s="52"/>
    </row>
    <row r="11" spans="1:8" ht="15" customHeight="1" x14ac:dyDescent="0.25">
      <c r="A11" s="109" t="s">
        <v>126</v>
      </c>
      <c r="B11" s="5"/>
      <c r="C11" s="33" t="s">
        <v>3</v>
      </c>
      <c r="D11" s="377">
        <v>57.25</v>
      </c>
      <c r="E11" s="378"/>
      <c r="F11" s="379"/>
      <c r="G11" s="380">
        <f>+B11*D11</f>
        <v>0</v>
      </c>
      <c r="H11" s="381"/>
    </row>
    <row r="12" spans="1:8" ht="15" customHeight="1" x14ac:dyDescent="0.25">
      <c r="A12" s="26" t="s">
        <v>27</v>
      </c>
      <c r="B12" s="5"/>
      <c r="C12" s="33" t="s">
        <v>3</v>
      </c>
      <c r="D12" s="377">
        <v>45</v>
      </c>
      <c r="E12" s="378"/>
      <c r="F12" s="379"/>
      <c r="G12" s="380">
        <f t="shared" ref="G12:G18" si="0">+B12*D12</f>
        <v>0</v>
      </c>
      <c r="H12" s="381"/>
    </row>
    <row r="13" spans="1:8" ht="15" customHeight="1" x14ac:dyDescent="0.25">
      <c r="A13" s="26" t="s">
        <v>28</v>
      </c>
      <c r="B13" s="5"/>
      <c r="C13" s="33" t="s">
        <v>3</v>
      </c>
      <c r="D13" s="377">
        <v>58</v>
      </c>
      <c r="E13" s="378"/>
      <c r="F13" s="379"/>
      <c r="G13" s="380">
        <f t="shared" si="0"/>
        <v>0</v>
      </c>
      <c r="H13" s="381"/>
    </row>
    <row r="14" spans="1:8" ht="15" customHeight="1" x14ac:dyDescent="0.25">
      <c r="A14" s="109" t="s">
        <v>233</v>
      </c>
      <c r="B14" s="5"/>
      <c r="C14" s="33" t="s">
        <v>3</v>
      </c>
      <c r="D14" s="386">
        <v>37.5</v>
      </c>
      <c r="E14" s="378"/>
      <c r="F14" s="379"/>
      <c r="G14" s="380">
        <f t="shared" si="0"/>
        <v>0</v>
      </c>
      <c r="H14" s="381"/>
    </row>
    <row r="15" spans="1:8" ht="15" customHeight="1" x14ac:dyDescent="0.25">
      <c r="A15" s="109" t="s">
        <v>234</v>
      </c>
      <c r="B15" s="5"/>
      <c r="C15" s="33" t="s">
        <v>3</v>
      </c>
      <c r="D15" s="377">
        <v>37.5</v>
      </c>
      <c r="E15" s="378"/>
      <c r="F15" s="379"/>
      <c r="G15" s="380">
        <f t="shared" si="0"/>
        <v>0</v>
      </c>
      <c r="H15" s="381"/>
    </row>
    <row r="16" spans="1:8" ht="15" customHeight="1" x14ac:dyDescent="0.25">
      <c r="A16" s="109" t="s">
        <v>235</v>
      </c>
      <c r="B16" s="5"/>
      <c r="C16" s="33" t="s">
        <v>3</v>
      </c>
      <c r="D16" s="377">
        <v>33.5</v>
      </c>
      <c r="E16" s="378"/>
      <c r="F16" s="379"/>
      <c r="G16" s="380">
        <f t="shared" si="0"/>
        <v>0</v>
      </c>
      <c r="H16" s="381"/>
    </row>
    <row r="17" spans="1:8" ht="15" customHeight="1" x14ac:dyDescent="0.25">
      <c r="A17" s="109" t="s">
        <v>236</v>
      </c>
      <c r="B17" s="5"/>
      <c r="C17" s="33" t="s">
        <v>3</v>
      </c>
      <c r="D17" s="377">
        <v>39.5</v>
      </c>
      <c r="E17" s="378"/>
      <c r="F17" s="379"/>
      <c r="G17" s="380">
        <f t="shared" si="0"/>
        <v>0</v>
      </c>
      <c r="H17" s="381"/>
    </row>
    <row r="18" spans="1:8" ht="15" customHeight="1" x14ac:dyDescent="0.25">
      <c r="A18" s="107" t="s">
        <v>237</v>
      </c>
      <c r="B18" s="5"/>
      <c r="C18" s="33" t="s">
        <v>3</v>
      </c>
      <c r="D18" s="383">
        <v>39.5</v>
      </c>
      <c r="E18" s="384"/>
      <c r="F18" s="385"/>
      <c r="G18" s="380">
        <f t="shared" si="0"/>
        <v>0</v>
      </c>
      <c r="H18" s="381"/>
    </row>
    <row r="19" spans="1:8" ht="15" customHeight="1" x14ac:dyDescent="0.25">
      <c r="A19" s="107" t="s">
        <v>127</v>
      </c>
      <c r="B19" s="5"/>
      <c r="C19" s="108" t="s">
        <v>3</v>
      </c>
      <c r="D19" s="383">
        <v>55</v>
      </c>
      <c r="E19" s="384"/>
      <c r="F19" s="385"/>
      <c r="G19" s="380">
        <f t="shared" ref="G19:G30" si="1">+B19*D19</f>
        <v>0</v>
      </c>
      <c r="H19" s="381"/>
    </row>
    <row r="20" spans="1:8" ht="15" customHeight="1" x14ac:dyDescent="0.25">
      <c r="A20" s="107" t="s">
        <v>128</v>
      </c>
      <c r="B20" s="5"/>
      <c r="C20" s="108" t="s">
        <v>3</v>
      </c>
      <c r="D20" s="383">
        <v>58</v>
      </c>
      <c r="E20" s="384"/>
      <c r="F20" s="385"/>
      <c r="G20" s="380">
        <f t="shared" si="1"/>
        <v>0</v>
      </c>
      <c r="H20" s="381"/>
    </row>
    <row r="21" spans="1:8" ht="15" customHeight="1" x14ac:dyDescent="0.25">
      <c r="A21" s="107" t="s">
        <v>129</v>
      </c>
      <c r="B21" s="5"/>
      <c r="C21" s="108" t="s">
        <v>3</v>
      </c>
      <c r="D21" s="383">
        <v>144.5</v>
      </c>
      <c r="E21" s="384"/>
      <c r="F21" s="385"/>
      <c r="G21" s="380">
        <f t="shared" si="1"/>
        <v>0</v>
      </c>
      <c r="H21" s="381"/>
    </row>
    <row r="22" spans="1:8" ht="15" customHeight="1" x14ac:dyDescent="0.25">
      <c r="A22" s="107"/>
      <c r="B22" s="5"/>
      <c r="C22" s="33"/>
      <c r="D22" s="62"/>
      <c r="E22" s="8"/>
      <c r="F22" s="11"/>
      <c r="G22" s="380">
        <f t="shared" si="1"/>
        <v>0</v>
      </c>
      <c r="H22" s="381"/>
    </row>
    <row r="23" spans="1:8" ht="15" customHeight="1" x14ac:dyDescent="0.25">
      <c r="A23" s="109" t="s">
        <v>238</v>
      </c>
      <c r="B23" s="5"/>
      <c r="C23" s="33" t="s">
        <v>3</v>
      </c>
      <c r="D23" s="382">
        <v>37.5</v>
      </c>
      <c r="E23" s="378"/>
      <c r="F23" s="379"/>
      <c r="G23" s="380">
        <f t="shared" si="1"/>
        <v>0</v>
      </c>
      <c r="H23" s="381"/>
    </row>
    <row r="24" spans="1:8" ht="15" customHeight="1" x14ac:dyDescent="0.25">
      <c r="A24" s="109" t="s">
        <v>239</v>
      </c>
      <c r="B24" s="5"/>
      <c r="C24" s="33" t="s">
        <v>3</v>
      </c>
      <c r="D24" s="382">
        <v>40</v>
      </c>
      <c r="E24" s="378"/>
      <c r="F24" s="379"/>
      <c r="G24" s="380">
        <f t="shared" si="1"/>
        <v>0</v>
      </c>
      <c r="H24" s="381"/>
    </row>
    <row r="25" spans="1:8" ht="15" customHeight="1" x14ac:dyDescent="0.25">
      <c r="A25" s="26"/>
      <c r="B25" s="5"/>
      <c r="C25" s="33"/>
      <c r="D25" s="382"/>
      <c r="E25" s="378"/>
      <c r="F25" s="379"/>
      <c r="G25" s="380">
        <f t="shared" si="1"/>
        <v>0</v>
      </c>
      <c r="H25" s="381"/>
    </row>
    <row r="26" spans="1:8" ht="15" customHeight="1" x14ac:dyDescent="0.25">
      <c r="A26" s="26"/>
      <c r="B26" s="5"/>
      <c r="C26" s="33"/>
      <c r="D26" s="39"/>
      <c r="E26" s="8"/>
      <c r="F26" s="11"/>
      <c r="G26" s="380">
        <f t="shared" si="1"/>
        <v>0</v>
      </c>
      <c r="H26" s="381"/>
    </row>
    <row r="27" spans="1:8" ht="15" customHeight="1" x14ac:dyDescent="0.25">
      <c r="A27" s="109" t="s">
        <v>130</v>
      </c>
      <c r="B27" s="5"/>
      <c r="C27" s="33" t="s">
        <v>3</v>
      </c>
      <c r="D27" s="377">
        <v>16</v>
      </c>
      <c r="E27" s="378"/>
      <c r="F27" s="379"/>
      <c r="G27" s="380">
        <f t="shared" si="1"/>
        <v>0</v>
      </c>
      <c r="H27" s="381"/>
    </row>
    <row r="28" spans="1:8" ht="15" customHeight="1" x14ac:dyDescent="0.25">
      <c r="A28" s="109" t="s">
        <v>131</v>
      </c>
      <c r="B28" s="5"/>
      <c r="C28" s="33" t="s">
        <v>3</v>
      </c>
      <c r="D28" s="377">
        <v>16</v>
      </c>
      <c r="E28" s="378"/>
      <c r="F28" s="379"/>
      <c r="G28" s="380">
        <f t="shared" si="1"/>
        <v>0</v>
      </c>
      <c r="H28" s="381"/>
    </row>
    <row r="29" spans="1:8" ht="15" customHeight="1" x14ac:dyDescent="0.25">
      <c r="A29" s="109" t="s">
        <v>132</v>
      </c>
      <c r="B29" s="5"/>
      <c r="C29" s="33" t="s">
        <v>3</v>
      </c>
      <c r="D29" s="377">
        <v>16</v>
      </c>
      <c r="E29" s="378"/>
      <c r="F29" s="379"/>
      <c r="G29" s="380">
        <f t="shared" si="1"/>
        <v>0</v>
      </c>
      <c r="H29" s="381"/>
    </row>
    <row r="30" spans="1:8" ht="15" customHeight="1" x14ac:dyDescent="0.25">
      <c r="A30" s="26" t="s">
        <v>25</v>
      </c>
      <c r="B30" s="5"/>
      <c r="C30" s="145" t="s">
        <v>3</v>
      </c>
      <c r="D30" s="382">
        <v>6</v>
      </c>
      <c r="E30" s="378"/>
      <c r="F30" s="379"/>
      <c r="G30" s="380">
        <f t="shared" si="1"/>
        <v>0</v>
      </c>
      <c r="H30" s="381"/>
    </row>
    <row r="31" spans="1:8" x14ac:dyDescent="0.25">
      <c r="A31" s="21" t="s">
        <v>62</v>
      </c>
      <c r="B31" s="257"/>
      <c r="C31" s="22"/>
      <c r="D31" s="146"/>
      <c r="E31" s="147"/>
      <c r="F31" s="141"/>
      <c r="G31" s="49"/>
      <c r="H31" s="52"/>
    </row>
    <row r="32" spans="1:8" ht="15" customHeight="1" x14ac:dyDescent="0.25">
      <c r="A32" s="25" t="s">
        <v>29</v>
      </c>
      <c r="B32" s="258"/>
      <c r="C32" s="33" t="s">
        <v>3</v>
      </c>
      <c r="D32" s="382">
        <v>20</v>
      </c>
      <c r="E32" s="378"/>
      <c r="F32" s="379"/>
      <c r="G32" s="380">
        <f t="shared" ref="G32" si="2">+B32*D32</f>
        <v>0</v>
      </c>
      <c r="H32" s="381"/>
    </row>
    <row r="33" spans="1:8" ht="15" customHeight="1" x14ac:dyDescent="0.25">
      <c r="A33" s="26" t="s">
        <v>30</v>
      </c>
      <c r="B33" s="258"/>
      <c r="C33" s="19" t="s">
        <v>3</v>
      </c>
      <c r="D33" s="382">
        <v>31</v>
      </c>
      <c r="E33" s="378"/>
      <c r="F33" s="379"/>
      <c r="G33" s="380">
        <f t="shared" ref="G33:G41" si="3">+B33*D33</f>
        <v>0</v>
      </c>
      <c r="H33" s="381"/>
    </row>
    <row r="34" spans="1:8" ht="15" customHeight="1" x14ac:dyDescent="0.25">
      <c r="A34" s="109" t="s">
        <v>133</v>
      </c>
      <c r="B34" s="258"/>
      <c r="C34" s="19" t="s">
        <v>3</v>
      </c>
      <c r="D34" s="377">
        <v>20</v>
      </c>
      <c r="E34" s="378"/>
      <c r="F34" s="379"/>
      <c r="G34" s="380">
        <f t="shared" si="3"/>
        <v>0</v>
      </c>
      <c r="H34" s="381"/>
    </row>
    <row r="35" spans="1:8" ht="15" customHeight="1" x14ac:dyDescent="0.25">
      <c r="A35" s="109" t="s">
        <v>134</v>
      </c>
      <c r="B35" s="258"/>
      <c r="C35" s="19" t="s">
        <v>3</v>
      </c>
      <c r="D35" s="377">
        <v>20</v>
      </c>
      <c r="E35" s="378"/>
      <c r="F35" s="379"/>
      <c r="G35" s="380">
        <f t="shared" si="3"/>
        <v>0</v>
      </c>
      <c r="H35" s="381"/>
    </row>
    <row r="36" spans="1:8" ht="15" customHeight="1" x14ac:dyDescent="0.25">
      <c r="A36" s="26" t="s">
        <v>31</v>
      </c>
      <c r="B36" s="258"/>
      <c r="C36" s="19" t="s">
        <v>3</v>
      </c>
      <c r="D36" s="377">
        <v>20</v>
      </c>
      <c r="E36" s="378"/>
      <c r="F36" s="379"/>
      <c r="G36" s="380">
        <f t="shared" si="3"/>
        <v>0</v>
      </c>
      <c r="H36" s="381"/>
    </row>
    <row r="37" spans="1:8" ht="15" customHeight="1" x14ac:dyDescent="0.25">
      <c r="A37" s="27"/>
      <c r="B37" s="258"/>
      <c r="C37" s="20"/>
      <c r="D37" s="383"/>
      <c r="E37" s="378"/>
      <c r="F37" s="379"/>
      <c r="G37" s="380">
        <f t="shared" si="3"/>
        <v>0</v>
      </c>
      <c r="H37" s="381"/>
    </row>
    <row r="38" spans="1:8" ht="15" customHeight="1" x14ac:dyDescent="0.25">
      <c r="A38" s="26" t="s">
        <v>32</v>
      </c>
      <c r="B38" s="258"/>
      <c r="C38" s="19" t="s">
        <v>60</v>
      </c>
      <c r="D38" s="382">
        <v>54.5</v>
      </c>
      <c r="E38" s="378"/>
      <c r="F38" s="379"/>
      <c r="G38" s="380">
        <f t="shared" si="3"/>
        <v>0</v>
      </c>
      <c r="H38" s="381"/>
    </row>
    <row r="39" spans="1:8" ht="15" customHeight="1" x14ac:dyDescent="0.25">
      <c r="A39" s="26" t="s">
        <v>33</v>
      </c>
      <c r="B39" s="258"/>
      <c r="C39" s="19" t="s">
        <v>24</v>
      </c>
      <c r="D39" s="377">
        <v>65</v>
      </c>
      <c r="E39" s="378"/>
      <c r="F39" s="379"/>
      <c r="G39" s="380">
        <f t="shared" si="3"/>
        <v>0</v>
      </c>
      <c r="H39" s="381"/>
    </row>
    <row r="40" spans="1:8" ht="15" customHeight="1" x14ac:dyDescent="0.25">
      <c r="A40" s="109" t="s">
        <v>135</v>
      </c>
      <c r="B40" s="258"/>
      <c r="C40" s="19" t="s">
        <v>60</v>
      </c>
      <c r="D40" s="382">
        <v>44</v>
      </c>
      <c r="E40" s="378"/>
      <c r="F40" s="379"/>
      <c r="G40" s="380">
        <f t="shared" si="3"/>
        <v>0</v>
      </c>
      <c r="H40" s="381"/>
    </row>
    <row r="41" spans="1:8" ht="15" customHeight="1" x14ac:dyDescent="0.25">
      <c r="A41" s="26" t="s">
        <v>34</v>
      </c>
      <c r="B41" s="258"/>
      <c r="C41" s="19" t="s">
        <v>24</v>
      </c>
      <c r="D41" s="377">
        <v>71</v>
      </c>
      <c r="E41" s="378"/>
      <c r="F41" s="379"/>
      <c r="G41" s="380">
        <f t="shared" si="3"/>
        <v>0</v>
      </c>
      <c r="H41" s="381"/>
    </row>
    <row r="42" spans="1:8" x14ac:dyDescent="0.25">
      <c r="A42" s="26"/>
      <c r="B42" s="259"/>
      <c r="C42" s="19"/>
      <c r="D42" s="39"/>
      <c r="E42" s="8"/>
      <c r="F42" s="11"/>
      <c r="G42" s="253"/>
      <c r="H42" s="254"/>
    </row>
    <row r="43" spans="1:8" ht="13.8" thickBot="1" x14ac:dyDescent="0.3">
      <c r="A43" s="113"/>
      <c r="B43" s="29"/>
      <c r="C43" s="12"/>
      <c r="D43" s="15"/>
      <c r="E43" s="13"/>
      <c r="G43" s="49"/>
      <c r="H43" s="52"/>
    </row>
    <row r="44" spans="1:8" ht="16.2" thickBot="1" x14ac:dyDescent="0.3">
      <c r="A44" s="44" t="s">
        <v>138</v>
      </c>
      <c r="B44" s="45"/>
      <c r="C44" s="45"/>
      <c r="D44" s="45"/>
      <c r="E44" s="45"/>
      <c r="F44" s="10"/>
      <c r="G44" s="293">
        <f>SUM(G10:H43)</f>
        <v>0</v>
      </c>
      <c r="H44" s="398"/>
    </row>
    <row r="45" spans="1:8" x14ac:dyDescent="0.25">
      <c r="A45" s="118"/>
      <c r="B45" s="119"/>
      <c r="C45" s="120"/>
      <c r="D45" s="121"/>
      <c r="E45" s="122"/>
      <c r="F45" s="7"/>
      <c r="G45" s="50"/>
      <c r="H45" s="50"/>
    </row>
    <row r="46" spans="1:8" x14ac:dyDescent="0.25">
      <c r="A46" s="123"/>
      <c r="B46" s="29"/>
      <c r="C46" s="12"/>
      <c r="D46" s="15"/>
      <c r="E46" s="13"/>
      <c r="G46" s="49"/>
      <c r="H46" s="49"/>
    </row>
    <row r="47" spans="1:8" x14ac:dyDescent="0.25">
      <c r="A47" s="123"/>
      <c r="B47" s="29"/>
      <c r="C47" s="12"/>
      <c r="D47" s="15"/>
      <c r="E47" s="13"/>
      <c r="G47" s="49"/>
      <c r="H47" s="49"/>
    </row>
    <row r="48" spans="1:8" x14ac:dyDescent="0.25">
      <c r="A48" s="123"/>
      <c r="B48" s="29"/>
      <c r="C48" s="12"/>
      <c r="D48" s="15"/>
      <c r="E48" s="13"/>
      <c r="G48" s="49"/>
      <c r="H48" s="49"/>
    </row>
    <row r="49" spans="1:8" x14ac:dyDescent="0.25">
      <c r="A49" s="123"/>
      <c r="B49" s="29"/>
      <c r="C49" s="12"/>
      <c r="D49" s="15"/>
      <c r="E49" s="13"/>
      <c r="G49" s="49"/>
      <c r="H49" s="49"/>
    </row>
    <row r="50" spans="1:8" x14ac:dyDescent="0.25">
      <c r="A50" s="123"/>
      <c r="B50" s="29"/>
      <c r="C50" s="12"/>
      <c r="D50" s="15"/>
      <c r="E50" s="13"/>
      <c r="G50" s="49"/>
      <c r="H50" s="49"/>
    </row>
    <row r="51" spans="1:8" x14ac:dyDescent="0.25">
      <c r="A51" s="123"/>
      <c r="B51" s="29"/>
      <c r="C51" s="12"/>
      <c r="D51" s="15"/>
      <c r="E51" s="13"/>
      <c r="G51" s="49"/>
      <c r="H51" s="49"/>
    </row>
    <row r="52" spans="1:8" x14ac:dyDescent="0.25">
      <c r="A52" s="123"/>
      <c r="B52" s="29"/>
      <c r="C52" s="12"/>
      <c r="D52" s="15"/>
      <c r="E52" s="13"/>
      <c r="G52" s="49"/>
      <c r="H52" s="49"/>
    </row>
    <row r="53" spans="1:8" ht="13.8" thickBot="1" x14ac:dyDescent="0.3">
      <c r="A53" s="123"/>
      <c r="B53" s="29"/>
      <c r="C53" s="12"/>
      <c r="D53" s="15"/>
      <c r="E53" s="13"/>
      <c r="G53" s="49"/>
      <c r="H53" s="49"/>
    </row>
    <row r="54" spans="1:8" ht="16.2" thickBot="1" x14ac:dyDescent="0.3">
      <c r="A54" s="44" t="s">
        <v>138</v>
      </c>
      <c r="B54" s="45"/>
      <c r="C54" s="45"/>
      <c r="D54" s="45"/>
      <c r="E54" s="45"/>
      <c r="F54" s="10"/>
      <c r="G54" s="293">
        <f>+G44</f>
        <v>0</v>
      </c>
      <c r="H54" s="398"/>
    </row>
    <row r="55" spans="1:8" x14ac:dyDescent="0.25">
      <c r="A55" s="28"/>
      <c r="B55" s="29"/>
      <c r="C55" s="12"/>
      <c r="D55" s="15"/>
      <c r="E55" s="13"/>
      <c r="G55" s="49"/>
      <c r="H55" s="52"/>
    </row>
    <row r="56" spans="1:8" x14ac:dyDescent="0.25">
      <c r="A56" s="21" t="s">
        <v>223</v>
      </c>
      <c r="B56" s="22"/>
      <c r="C56" s="22"/>
      <c r="D56" s="22"/>
      <c r="E56" s="22"/>
      <c r="G56" s="49"/>
      <c r="H56" s="52"/>
    </row>
    <row r="57" spans="1:8" ht="15" customHeight="1" x14ac:dyDescent="0.25">
      <c r="A57" s="26" t="s">
        <v>35</v>
      </c>
      <c r="B57" s="252"/>
      <c r="C57" s="33" t="s">
        <v>3</v>
      </c>
      <c r="D57" s="382">
        <v>53.12</v>
      </c>
      <c r="E57" s="378"/>
      <c r="F57" s="379"/>
      <c r="G57" s="380">
        <f t="shared" ref="G57" si="4">+B57*D57</f>
        <v>0</v>
      </c>
      <c r="H57" s="381"/>
    </row>
    <row r="58" spans="1:8" ht="15" customHeight="1" x14ac:dyDescent="0.25">
      <c r="A58" s="26" t="s">
        <v>36</v>
      </c>
      <c r="B58" s="252"/>
      <c r="C58" s="33" t="s">
        <v>3</v>
      </c>
      <c r="D58" s="382">
        <v>92.5</v>
      </c>
      <c r="E58" s="378"/>
      <c r="F58" s="379"/>
      <c r="G58" s="380">
        <f t="shared" ref="G58:G76" si="5">+B58*D58</f>
        <v>0</v>
      </c>
      <c r="H58" s="381"/>
    </row>
    <row r="59" spans="1:8" ht="15" customHeight="1" x14ac:dyDescent="0.25">
      <c r="A59" s="26" t="s">
        <v>37</v>
      </c>
      <c r="B59" s="252"/>
      <c r="C59" s="33" t="s">
        <v>3</v>
      </c>
      <c r="D59" s="382">
        <v>5</v>
      </c>
      <c r="E59" s="378"/>
      <c r="F59" s="379"/>
      <c r="G59" s="380">
        <f t="shared" si="5"/>
        <v>0</v>
      </c>
      <c r="H59" s="381"/>
    </row>
    <row r="60" spans="1:8" ht="15" customHeight="1" x14ac:dyDescent="0.25">
      <c r="A60" s="27"/>
      <c r="B60" s="252"/>
      <c r="C60" s="33"/>
      <c r="D60" s="383"/>
      <c r="E60" s="378"/>
      <c r="F60" s="379"/>
      <c r="G60" s="380">
        <f t="shared" si="5"/>
        <v>0</v>
      </c>
      <c r="H60" s="381"/>
    </row>
    <row r="61" spans="1:8" ht="15" customHeight="1" x14ac:dyDescent="0.25">
      <c r="A61" s="26" t="s">
        <v>38</v>
      </c>
      <c r="B61" s="252"/>
      <c r="C61" s="33" t="s">
        <v>17</v>
      </c>
      <c r="D61" s="382">
        <v>3.2</v>
      </c>
      <c r="E61" s="378"/>
      <c r="F61" s="379"/>
      <c r="G61" s="380">
        <f t="shared" si="5"/>
        <v>0</v>
      </c>
      <c r="H61" s="381"/>
    </row>
    <row r="62" spans="1:8" ht="15" customHeight="1" x14ac:dyDescent="0.25">
      <c r="A62" s="26" t="s">
        <v>39</v>
      </c>
      <c r="B62" s="252"/>
      <c r="C62" s="33" t="s">
        <v>17</v>
      </c>
      <c r="D62" s="382">
        <v>4.05</v>
      </c>
      <c r="E62" s="378"/>
      <c r="F62" s="379"/>
      <c r="G62" s="380">
        <f t="shared" si="5"/>
        <v>0</v>
      </c>
      <c r="H62" s="381"/>
    </row>
    <row r="63" spans="1:8" ht="15" customHeight="1" x14ac:dyDescent="0.25">
      <c r="A63" s="27"/>
      <c r="B63" s="252"/>
      <c r="C63" s="33"/>
      <c r="D63" s="383"/>
      <c r="E63" s="378"/>
      <c r="F63" s="379"/>
      <c r="G63" s="380">
        <f t="shared" si="5"/>
        <v>0</v>
      </c>
      <c r="H63" s="381"/>
    </row>
    <row r="64" spans="1:8" ht="15" customHeight="1" x14ac:dyDescent="0.25">
      <c r="A64" s="26" t="s">
        <v>77</v>
      </c>
      <c r="B64" s="252"/>
      <c r="C64" s="108" t="s">
        <v>155</v>
      </c>
      <c r="D64" s="382">
        <v>3</v>
      </c>
      <c r="E64" s="378"/>
      <c r="F64" s="379"/>
      <c r="G64" s="380">
        <f t="shared" si="5"/>
        <v>0</v>
      </c>
      <c r="H64" s="381"/>
    </row>
    <row r="65" spans="1:8" ht="15" customHeight="1" x14ac:dyDescent="0.25">
      <c r="A65" s="26" t="s">
        <v>75</v>
      </c>
      <c r="B65" s="252"/>
      <c r="C65" s="108" t="s">
        <v>155</v>
      </c>
      <c r="D65" s="382">
        <v>22.5</v>
      </c>
      <c r="E65" s="378"/>
      <c r="F65" s="379"/>
      <c r="G65" s="380">
        <f t="shared" si="5"/>
        <v>0</v>
      </c>
      <c r="H65" s="381"/>
    </row>
    <row r="66" spans="1:8" ht="15" customHeight="1" x14ac:dyDescent="0.25">
      <c r="A66" s="26" t="s">
        <v>76</v>
      </c>
      <c r="B66" s="252"/>
      <c r="C66" s="108" t="s">
        <v>155</v>
      </c>
      <c r="D66" s="382">
        <v>22.5</v>
      </c>
      <c r="E66" s="378"/>
      <c r="F66" s="379"/>
      <c r="G66" s="380">
        <f t="shared" si="5"/>
        <v>0</v>
      </c>
      <c r="H66" s="381"/>
    </row>
    <row r="67" spans="1:8" ht="15" customHeight="1" x14ac:dyDescent="0.25">
      <c r="A67" s="26" t="s">
        <v>82</v>
      </c>
      <c r="B67" s="252"/>
      <c r="C67" s="108" t="s">
        <v>155</v>
      </c>
      <c r="D67" s="382">
        <v>22.5</v>
      </c>
      <c r="E67" s="378"/>
      <c r="F67" s="379"/>
      <c r="G67" s="380">
        <f t="shared" si="5"/>
        <v>0</v>
      </c>
      <c r="H67" s="381"/>
    </row>
    <row r="68" spans="1:8" ht="15" customHeight="1" x14ac:dyDescent="0.25">
      <c r="A68" s="26" t="s">
        <v>78</v>
      </c>
      <c r="B68" s="252"/>
      <c r="C68" s="108" t="s">
        <v>155</v>
      </c>
      <c r="D68" s="382">
        <v>21.5</v>
      </c>
      <c r="E68" s="378"/>
      <c r="F68" s="379"/>
      <c r="G68" s="380">
        <f t="shared" si="5"/>
        <v>0</v>
      </c>
      <c r="H68" s="381"/>
    </row>
    <row r="69" spans="1:8" ht="15" customHeight="1" x14ac:dyDescent="0.25">
      <c r="A69" s="26" t="s">
        <v>79</v>
      </c>
      <c r="B69" s="252"/>
      <c r="C69" s="108" t="s">
        <v>155</v>
      </c>
      <c r="D69" s="382">
        <v>22.5</v>
      </c>
      <c r="E69" s="378"/>
      <c r="F69" s="379"/>
      <c r="G69" s="380">
        <f t="shared" si="5"/>
        <v>0</v>
      </c>
      <c r="H69" s="381"/>
    </row>
    <row r="70" spans="1:8" ht="15" customHeight="1" x14ac:dyDescent="0.25">
      <c r="A70" s="26"/>
      <c r="B70" s="252"/>
      <c r="C70" s="33"/>
      <c r="D70" s="382"/>
      <c r="E70" s="399"/>
      <c r="F70" s="400"/>
      <c r="G70" s="380">
        <f t="shared" si="5"/>
        <v>0</v>
      </c>
      <c r="H70" s="381"/>
    </row>
    <row r="71" spans="1:8" ht="15" customHeight="1" x14ac:dyDescent="0.25">
      <c r="A71" s="109" t="s">
        <v>139</v>
      </c>
      <c r="B71" s="252"/>
      <c r="C71" s="108" t="s">
        <v>26</v>
      </c>
      <c r="D71" s="382">
        <v>60</v>
      </c>
      <c r="E71" s="378"/>
      <c r="F71" s="379"/>
      <c r="G71" s="380">
        <f t="shared" si="5"/>
        <v>0</v>
      </c>
      <c r="H71" s="381"/>
    </row>
    <row r="72" spans="1:8" ht="15" customHeight="1" x14ac:dyDescent="0.25">
      <c r="A72" s="109" t="s">
        <v>142</v>
      </c>
      <c r="B72" s="252"/>
      <c r="C72" s="33" t="s">
        <v>26</v>
      </c>
      <c r="D72" s="382">
        <v>85</v>
      </c>
      <c r="E72" s="378"/>
      <c r="F72" s="379"/>
      <c r="G72" s="380">
        <f t="shared" si="5"/>
        <v>0</v>
      </c>
      <c r="H72" s="381"/>
    </row>
    <row r="73" spans="1:8" ht="15" customHeight="1" x14ac:dyDescent="0.25">
      <c r="A73" s="109" t="s">
        <v>143</v>
      </c>
      <c r="B73" s="252"/>
      <c r="C73" s="108" t="s">
        <v>26</v>
      </c>
      <c r="D73" s="382">
        <v>90</v>
      </c>
      <c r="E73" s="378"/>
      <c r="F73" s="379"/>
      <c r="G73" s="380">
        <f t="shared" si="5"/>
        <v>0</v>
      </c>
      <c r="H73" s="381"/>
    </row>
    <row r="74" spans="1:8" ht="15" customHeight="1" x14ac:dyDescent="0.25">
      <c r="A74" s="107" t="s">
        <v>140</v>
      </c>
      <c r="B74" s="252"/>
      <c r="C74" s="108" t="s">
        <v>24</v>
      </c>
      <c r="D74" s="382">
        <v>3</v>
      </c>
      <c r="E74" s="378"/>
      <c r="F74" s="379"/>
      <c r="G74" s="380">
        <f t="shared" si="5"/>
        <v>0</v>
      </c>
      <c r="H74" s="381"/>
    </row>
    <row r="75" spans="1:8" ht="15" customHeight="1" x14ac:dyDescent="0.25">
      <c r="A75" s="114" t="s">
        <v>224</v>
      </c>
      <c r="B75" s="252"/>
      <c r="C75" s="115" t="s">
        <v>141</v>
      </c>
      <c r="D75" s="382">
        <v>53</v>
      </c>
      <c r="E75" s="378"/>
      <c r="F75" s="379"/>
      <c r="G75" s="380">
        <f t="shared" si="5"/>
        <v>0</v>
      </c>
      <c r="H75" s="381"/>
    </row>
    <row r="76" spans="1:8" ht="15" customHeight="1" x14ac:dyDescent="0.25">
      <c r="A76" s="107" t="s">
        <v>225</v>
      </c>
      <c r="B76" s="252"/>
      <c r="C76" s="108" t="s">
        <v>141</v>
      </c>
      <c r="D76" s="382">
        <v>32</v>
      </c>
      <c r="E76" s="378"/>
      <c r="F76" s="379"/>
      <c r="G76" s="380">
        <f t="shared" si="5"/>
        <v>0</v>
      </c>
      <c r="H76" s="381"/>
    </row>
    <row r="77" spans="1:8" ht="15" customHeight="1" x14ac:dyDescent="0.25">
      <c r="A77" s="27"/>
      <c r="B77" s="40"/>
      <c r="C77" s="19"/>
      <c r="D77" s="383"/>
      <c r="E77" s="384"/>
      <c r="F77" s="385"/>
      <c r="G77" s="116"/>
      <c r="H77" s="55"/>
    </row>
    <row r="78" spans="1:8" ht="15" customHeight="1" x14ac:dyDescent="0.25">
      <c r="A78" s="27"/>
      <c r="B78" s="40"/>
      <c r="C78" s="19"/>
      <c r="D78" s="383"/>
      <c r="E78" s="384"/>
      <c r="F78" s="385"/>
      <c r="G78" s="116"/>
      <c r="H78" s="55"/>
    </row>
    <row r="79" spans="1:8" ht="15" customHeight="1" x14ac:dyDescent="0.25">
      <c r="A79" s="27"/>
      <c r="B79" s="40"/>
      <c r="C79" s="19"/>
      <c r="D79" s="383"/>
      <c r="E79" s="384"/>
      <c r="F79" s="385"/>
      <c r="G79" s="116"/>
      <c r="H79" s="55"/>
    </row>
    <row r="80" spans="1:8" ht="15" customHeight="1" thickBot="1" x14ac:dyDescent="0.3">
      <c r="A80" s="112"/>
      <c r="B80" s="117"/>
      <c r="C80" s="12"/>
      <c r="D80" s="401"/>
      <c r="E80" s="402"/>
      <c r="F80" s="403"/>
      <c r="G80" s="49"/>
      <c r="H80" s="52"/>
    </row>
    <row r="81" spans="1:8" ht="16.2" thickBot="1" x14ac:dyDescent="0.3">
      <c r="A81" s="44" t="s">
        <v>136</v>
      </c>
      <c r="B81" s="45"/>
      <c r="C81" s="45"/>
      <c r="D81" s="45"/>
      <c r="E81" s="45"/>
      <c r="F81" s="10"/>
      <c r="G81" s="293">
        <f>SUM(G54:H80)</f>
        <v>0</v>
      </c>
      <c r="H81" s="398"/>
    </row>
  </sheetData>
  <mergeCells count="108">
    <mergeCell ref="G68:H68"/>
    <mergeCell ref="G81:H81"/>
    <mergeCell ref="D69:F69"/>
    <mergeCell ref="G69:H69"/>
    <mergeCell ref="D72:F72"/>
    <mergeCell ref="G72:H72"/>
    <mergeCell ref="D74:F74"/>
    <mergeCell ref="G74:H74"/>
    <mergeCell ref="D71:F71"/>
    <mergeCell ref="D80:F80"/>
    <mergeCell ref="D78:F78"/>
    <mergeCell ref="D61:F61"/>
    <mergeCell ref="G61:H61"/>
    <mergeCell ref="D62:F62"/>
    <mergeCell ref="G62:H62"/>
    <mergeCell ref="D79:F79"/>
    <mergeCell ref="D76:F76"/>
    <mergeCell ref="D63:F63"/>
    <mergeCell ref="G63:H63"/>
    <mergeCell ref="D64:F64"/>
    <mergeCell ref="G64:H64"/>
    <mergeCell ref="G70:H70"/>
    <mergeCell ref="G71:H71"/>
    <mergeCell ref="G73:H73"/>
    <mergeCell ref="G75:H75"/>
    <mergeCell ref="G76:H76"/>
    <mergeCell ref="D65:F65"/>
    <mergeCell ref="G65:H65"/>
    <mergeCell ref="D70:F70"/>
    <mergeCell ref="D73:F73"/>
    <mergeCell ref="D66:F66"/>
    <mergeCell ref="G66:H66"/>
    <mergeCell ref="D67:F67"/>
    <mergeCell ref="G67:H67"/>
    <mergeCell ref="D68:F68"/>
    <mergeCell ref="D41:F41"/>
    <mergeCell ref="G41:H41"/>
    <mergeCell ref="D59:F59"/>
    <mergeCell ref="G59:H59"/>
    <mergeCell ref="G44:H44"/>
    <mergeCell ref="G54:H54"/>
    <mergeCell ref="D60:F60"/>
    <mergeCell ref="G60:H60"/>
    <mergeCell ref="D57:F57"/>
    <mergeCell ref="G57:H57"/>
    <mergeCell ref="D58:F58"/>
    <mergeCell ref="G58:H58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30:F30"/>
    <mergeCell ref="G30:H30"/>
    <mergeCell ref="G26:H26"/>
    <mergeCell ref="D33:F33"/>
    <mergeCell ref="G33:H33"/>
    <mergeCell ref="D34:F34"/>
    <mergeCell ref="G34:H34"/>
    <mergeCell ref="D35:F35"/>
    <mergeCell ref="G35:H35"/>
    <mergeCell ref="A7:A8"/>
    <mergeCell ref="C7:F8"/>
    <mergeCell ref="G7:H8"/>
    <mergeCell ref="D11:F11"/>
    <mergeCell ref="G11:H11"/>
    <mergeCell ref="D13:F13"/>
    <mergeCell ref="G13:H13"/>
    <mergeCell ref="G25:H25"/>
    <mergeCell ref="D23:F23"/>
    <mergeCell ref="G23:H23"/>
    <mergeCell ref="D24:F24"/>
    <mergeCell ref="G24:H24"/>
    <mergeCell ref="D16:F16"/>
    <mergeCell ref="G16:H16"/>
    <mergeCell ref="D17:F17"/>
    <mergeCell ref="D20:F20"/>
    <mergeCell ref="D21:F21"/>
    <mergeCell ref="D25:F25"/>
    <mergeCell ref="D12:F12"/>
    <mergeCell ref="G12:H12"/>
    <mergeCell ref="D75:F75"/>
    <mergeCell ref="D77:F77"/>
    <mergeCell ref="D14:F14"/>
    <mergeCell ref="G14:H14"/>
    <mergeCell ref="D15:F15"/>
    <mergeCell ref="G15:H15"/>
    <mergeCell ref="G18:H18"/>
    <mergeCell ref="G17:H17"/>
    <mergeCell ref="D18:F18"/>
    <mergeCell ref="D19:F19"/>
    <mergeCell ref="G19:H19"/>
    <mergeCell ref="G20:H20"/>
    <mergeCell ref="G21:H21"/>
    <mergeCell ref="G22:H22"/>
    <mergeCell ref="D32:F32"/>
    <mergeCell ref="G32:H32"/>
    <mergeCell ref="D27:F27"/>
    <mergeCell ref="G27:H27"/>
    <mergeCell ref="D28:F28"/>
    <mergeCell ref="G28:H28"/>
    <mergeCell ref="D29:F29"/>
    <mergeCell ref="G29:H29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75C23-AAA4-4667-A5CB-17125AA2AFD9}">
  <dimension ref="A1:H95"/>
  <sheetViews>
    <sheetView showZeros="0" zoomScaleNormal="100" workbookViewId="0"/>
  </sheetViews>
  <sheetFormatPr baseColWidth="10" defaultRowHeight="13.2" x14ac:dyDescent="0.25"/>
  <cols>
    <col min="1" max="1" width="32.44140625" customWidth="1"/>
    <col min="3" max="3" width="9" customWidth="1"/>
    <col min="4" max="4" width="6.44140625" customWidth="1"/>
    <col min="5" max="5" width="7.109375" customWidth="1"/>
    <col min="6" max="6" width="5.5546875" customWidth="1"/>
    <col min="7" max="7" width="7.33203125" style="4" customWidth="1"/>
    <col min="8" max="8" width="7.6640625" style="4" customWidth="1"/>
  </cols>
  <sheetData>
    <row r="1" spans="1:8" ht="21" x14ac:dyDescent="0.4">
      <c r="A1" s="23" t="s">
        <v>240</v>
      </c>
      <c r="B1" s="7"/>
      <c r="C1" s="7"/>
      <c r="D1" s="7"/>
      <c r="E1" s="7"/>
      <c r="F1" s="7"/>
      <c r="G1" s="261"/>
      <c r="H1" s="262"/>
    </row>
    <row r="2" spans="1:8" ht="15.6" x14ac:dyDescent="0.3">
      <c r="A2" s="41" t="s">
        <v>74</v>
      </c>
      <c r="G2" s="53"/>
      <c r="H2" s="54"/>
    </row>
    <row r="3" spans="1:8" ht="13.8" thickBot="1" x14ac:dyDescent="0.3">
      <c r="A3" s="9"/>
      <c r="G3" s="53"/>
      <c r="H3" s="54"/>
    </row>
    <row r="4" spans="1:8" x14ac:dyDescent="0.25">
      <c r="A4" s="387" t="s">
        <v>0</v>
      </c>
      <c r="B4" s="16" t="s">
        <v>65</v>
      </c>
      <c r="C4" s="389" t="s">
        <v>66</v>
      </c>
      <c r="D4" s="390"/>
      <c r="E4" s="390"/>
      <c r="F4" s="391"/>
      <c r="G4" s="394" t="s">
        <v>54</v>
      </c>
      <c r="H4" s="395"/>
    </row>
    <row r="5" spans="1:8" ht="13.8" thickBot="1" x14ac:dyDescent="0.3">
      <c r="A5" s="388"/>
      <c r="B5" s="17" t="s">
        <v>5</v>
      </c>
      <c r="C5" s="388"/>
      <c r="D5" s="392"/>
      <c r="E5" s="392"/>
      <c r="F5" s="393"/>
      <c r="G5" s="396"/>
      <c r="H5" s="397"/>
    </row>
    <row r="6" spans="1:8" x14ac:dyDescent="0.25">
      <c r="A6" s="24"/>
      <c r="B6" s="31"/>
      <c r="C6" s="18"/>
      <c r="D6" s="37"/>
      <c r="E6" s="30"/>
      <c r="F6" s="35"/>
      <c r="G6" s="56"/>
      <c r="H6" s="57"/>
    </row>
    <row r="7" spans="1:8" x14ac:dyDescent="0.25">
      <c r="A7" s="21" t="s">
        <v>40</v>
      </c>
      <c r="B7" s="32"/>
      <c r="C7" s="22"/>
      <c r="D7" s="38"/>
      <c r="E7" s="22"/>
      <c r="F7" s="36"/>
      <c r="G7" s="263"/>
      <c r="H7" s="54"/>
    </row>
    <row r="8" spans="1:8" ht="15" customHeight="1" x14ac:dyDescent="0.25">
      <c r="A8" s="126" t="s">
        <v>145</v>
      </c>
      <c r="B8" s="5"/>
      <c r="C8" s="108" t="s">
        <v>3</v>
      </c>
      <c r="D8" s="410"/>
      <c r="E8" s="413"/>
      <c r="F8" s="414"/>
      <c r="G8" s="380">
        <f>+B8*D8</f>
        <v>0</v>
      </c>
      <c r="H8" s="381"/>
    </row>
    <row r="9" spans="1:8" ht="15" customHeight="1" x14ac:dyDescent="0.25">
      <c r="A9" s="126" t="s">
        <v>80</v>
      </c>
      <c r="B9" s="61"/>
      <c r="C9" s="125" t="s">
        <v>3</v>
      </c>
      <c r="D9" s="410"/>
      <c r="E9" s="413"/>
      <c r="F9" s="414"/>
      <c r="G9" s="380">
        <f t="shared" ref="G9:G13" si="0">+B9*D9</f>
        <v>0</v>
      </c>
      <c r="H9" s="381"/>
    </row>
    <row r="10" spans="1:8" ht="15" customHeight="1" x14ac:dyDescent="0.25">
      <c r="A10" s="126" t="s">
        <v>146</v>
      </c>
      <c r="B10" s="61"/>
      <c r="C10" s="125" t="s">
        <v>3</v>
      </c>
      <c r="D10" s="410"/>
      <c r="E10" s="413"/>
      <c r="F10" s="414"/>
      <c r="G10" s="380">
        <f t="shared" si="0"/>
        <v>0</v>
      </c>
      <c r="H10" s="381"/>
    </row>
    <row r="11" spans="1:8" ht="15" customHeight="1" x14ac:dyDescent="0.25">
      <c r="A11" s="126" t="s">
        <v>147</v>
      </c>
      <c r="B11" s="61"/>
      <c r="C11" s="125" t="s">
        <v>3</v>
      </c>
      <c r="D11" s="410"/>
      <c r="E11" s="413"/>
      <c r="F11" s="414"/>
      <c r="G11" s="380">
        <f t="shared" si="0"/>
        <v>0</v>
      </c>
      <c r="H11" s="381"/>
    </row>
    <row r="12" spans="1:8" ht="15" customHeight="1" x14ac:dyDescent="0.25">
      <c r="A12" s="126" t="s">
        <v>81</v>
      </c>
      <c r="B12" s="61"/>
      <c r="C12" s="125" t="s">
        <v>3</v>
      </c>
      <c r="D12" s="410"/>
      <c r="E12" s="413"/>
      <c r="F12" s="414"/>
      <c r="G12" s="380">
        <f t="shared" si="0"/>
        <v>0</v>
      </c>
      <c r="H12" s="381"/>
    </row>
    <row r="13" spans="1:8" ht="15" customHeight="1" x14ac:dyDescent="0.25">
      <c r="A13" s="109"/>
      <c r="B13" s="61"/>
      <c r="C13" s="125"/>
      <c r="D13" s="410"/>
      <c r="E13" s="413"/>
      <c r="F13" s="414"/>
      <c r="G13" s="380">
        <f t="shared" si="0"/>
        <v>0</v>
      </c>
      <c r="H13" s="381"/>
    </row>
    <row r="14" spans="1:8" ht="15" customHeight="1" x14ac:dyDescent="0.25">
      <c r="A14" s="109"/>
      <c r="B14" s="61"/>
      <c r="C14" s="125"/>
      <c r="D14" s="128"/>
      <c r="E14" s="129"/>
      <c r="F14" s="130"/>
      <c r="G14" s="380">
        <f t="shared" ref="G14:G16" si="1">+B14*D14</f>
        <v>0</v>
      </c>
      <c r="H14" s="381"/>
    </row>
    <row r="15" spans="1:8" ht="15" customHeight="1" x14ac:dyDescent="0.25">
      <c r="A15" s="109"/>
      <c r="B15" s="61"/>
      <c r="C15" s="125"/>
      <c r="D15" s="128"/>
      <c r="E15" s="129"/>
      <c r="F15" s="130"/>
      <c r="G15" s="380">
        <f t="shared" si="1"/>
        <v>0</v>
      </c>
      <c r="H15" s="381"/>
    </row>
    <row r="16" spans="1:8" ht="15" customHeight="1" x14ac:dyDescent="0.25">
      <c r="A16" s="109" t="s">
        <v>148</v>
      </c>
      <c r="B16" s="260"/>
      <c r="C16" s="125" t="s">
        <v>156</v>
      </c>
      <c r="D16" s="46"/>
      <c r="E16" s="47"/>
      <c r="F16" s="48"/>
      <c r="G16" s="380">
        <f t="shared" si="1"/>
        <v>0</v>
      </c>
      <c r="H16" s="381"/>
    </row>
    <row r="17" spans="1:8" x14ac:dyDescent="0.25">
      <c r="A17" s="43" t="s">
        <v>41</v>
      </c>
      <c r="B17" s="138"/>
      <c r="C17" s="33"/>
      <c r="D17" s="383"/>
      <c r="E17" s="378"/>
      <c r="F17" s="379"/>
      <c r="G17" s="415"/>
      <c r="H17" s="416"/>
    </row>
    <row r="18" spans="1:8" ht="15" customHeight="1" x14ac:dyDescent="0.25">
      <c r="A18" s="26" t="s">
        <v>61</v>
      </c>
      <c r="B18" s="127"/>
      <c r="C18" s="108" t="s">
        <v>3</v>
      </c>
      <c r="D18" s="407"/>
      <c r="E18" s="417"/>
      <c r="F18" s="418"/>
      <c r="G18" s="380">
        <f t="shared" ref="G18:G22" si="2">+B18*D18</f>
        <v>0</v>
      </c>
      <c r="H18" s="381"/>
    </row>
    <row r="19" spans="1:8" ht="15" customHeight="1" x14ac:dyDescent="0.25">
      <c r="A19" s="26" t="s">
        <v>67</v>
      </c>
      <c r="B19" s="42"/>
      <c r="C19" s="108" t="s">
        <v>3</v>
      </c>
      <c r="D19" s="407"/>
      <c r="E19" s="417"/>
      <c r="F19" s="418"/>
      <c r="G19" s="380">
        <f t="shared" si="2"/>
        <v>0</v>
      </c>
      <c r="H19" s="381"/>
    </row>
    <row r="20" spans="1:8" ht="15" customHeight="1" x14ac:dyDescent="0.25">
      <c r="A20" s="26" t="s">
        <v>68</v>
      </c>
      <c r="B20" s="42"/>
      <c r="C20" s="108" t="s">
        <v>3</v>
      </c>
      <c r="D20" s="407"/>
      <c r="E20" s="417"/>
      <c r="F20" s="418"/>
      <c r="G20" s="380">
        <f t="shared" si="2"/>
        <v>0</v>
      </c>
      <c r="H20" s="381"/>
    </row>
    <row r="21" spans="1:8" ht="15" customHeight="1" x14ac:dyDescent="0.25">
      <c r="A21" s="26"/>
      <c r="B21" s="42"/>
      <c r="C21" s="33"/>
      <c r="D21" s="407"/>
      <c r="E21" s="417"/>
      <c r="F21" s="418"/>
      <c r="G21" s="380">
        <f t="shared" si="2"/>
        <v>0</v>
      </c>
      <c r="H21" s="381"/>
    </row>
    <row r="22" spans="1:8" ht="15" customHeight="1" x14ac:dyDescent="0.25">
      <c r="A22" s="107" t="s">
        <v>149</v>
      </c>
      <c r="B22" s="42"/>
      <c r="C22" s="108" t="s">
        <v>156</v>
      </c>
      <c r="D22" s="419"/>
      <c r="E22" s="417"/>
      <c r="F22" s="418"/>
      <c r="G22" s="380">
        <f t="shared" si="2"/>
        <v>0</v>
      </c>
      <c r="H22" s="381"/>
    </row>
    <row r="23" spans="1:8" ht="12.75" customHeight="1" x14ac:dyDescent="0.25">
      <c r="A23" s="43" t="s">
        <v>69</v>
      </c>
      <c r="B23" s="138"/>
      <c r="C23" s="33"/>
      <c r="D23" s="377"/>
      <c r="E23" s="378"/>
      <c r="F23" s="379"/>
      <c r="G23" s="415"/>
      <c r="H23" s="416"/>
    </row>
    <row r="24" spans="1:8" ht="15" customHeight="1" x14ac:dyDescent="0.25">
      <c r="A24" s="27"/>
      <c r="B24" s="60"/>
      <c r="C24" s="131" t="s">
        <v>155</v>
      </c>
      <c r="D24" s="420"/>
      <c r="E24" s="421"/>
      <c r="F24" s="422"/>
      <c r="G24" s="380">
        <f t="shared" ref="G24:G30" si="3">+B24*D24</f>
        <v>0</v>
      </c>
      <c r="H24" s="381"/>
    </row>
    <row r="25" spans="1:8" ht="15" customHeight="1" x14ac:dyDescent="0.25">
      <c r="A25" s="26"/>
      <c r="B25" s="42"/>
      <c r="C25" s="108" t="s">
        <v>155</v>
      </c>
      <c r="D25" s="407"/>
      <c r="E25" s="417"/>
      <c r="F25" s="418"/>
      <c r="G25" s="380">
        <f t="shared" si="3"/>
        <v>0</v>
      </c>
      <c r="H25" s="381"/>
    </row>
    <row r="26" spans="1:8" ht="15" customHeight="1" x14ac:dyDescent="0.25">
      <c r="A26" s="26"/>
      <c r="B26" s="42"/>
      <c r="C26" s="108" t="s">
        <v>155</v>
      </c>
      <c r="D26" s="407"/>
      <c r="E26" s="417"/>
      <c r="F26" s="418"/>
      <c r="G26" s="380">
        <f t="shared" si="3"/>
        <v>0</v>
      </c>
      <c r="H26" s="381"/>
    </row>
    <row r="27" spans="1:8" ht="15" customHeight="1" x14ac:dyDescent="0.25">
      <c r="A27" s="26"/>
      <c r="B27" s="42"/>
      <c r="C27" s="108" t="s">
        <v>17</v>
      </c>
      <c r="D27" s="407"/>
      <c r="E27" s="417"/>
      <c r="F27" s="418"/>
      <c r="G27" s="380">
        <f t="shared" si="3"/>
        <v>0</v>
      </c>
      <c r="H27" s="381"/>
    </row>
    <row r="28" spans="1:8" ht="15" customHeight="1" x14ac:dyDescent="0.25">
      <c r="A28" s="26"/>
      <c r="B28" s="42"/>
      <c r="C28" s="108" t="s">
        <v>17</v>
      </c>
      <c r="D28" s="407"/>
      <c r="E28" s="417"/>
      <c r="F28" s="418"/>
      <c r="G28" s="380">
        <f t="shared" si="3"/>
        <v>0</v>
      </c>
      <c r="H28" s="381"/>
    </row>
    <row r="29" spans="1:8" ht="15" customHeight="1" x14ac:dyDescent="0.25">
      <c r="A29" s="26"/>
      <c r="B29" s="42"/>
      <c r="C29" s="108" t="s">
        <v>17</v>
      </c>
      <c r="D29" s="407"/>
      <c r="E29" s="417"/>
      <c r="F29" s="418"/>
      <c r="G29" s="380">
        <f t="shared" si="3"/>
        <v>0</v>
      </c>
      <c r="H29" s="381"/>
    </row>
    <row r="30" spans="1:8" ht="15" customHeight="1" x14ac:dyDescent="0.25">
      <c r="A30" s="109" t="s">
        <v>150</v>
      </c>
      <c r="B30" s="42"/>
      <c r="C30" s="108" t="s">
        <v>156</v>
      </c>
      <c r="D30" s="407"/>
      <c r="E30" s="417"/>
      <c r="F30" s="418"/>
      <c r="G30" s="380">
        <f t="shared" si="3"/>
        <v>0</v>
      </c>
      <c r="H30" s="381"/>
    </row>
    <row r="31" spans="1:8" ht="12.75" customHeight="1" x14ac:dyDescent="0.25">
      <c r="A31" s="43" t="s">
        <v>152</v>
      </c>
      <c r="B31" s="138"/>
      <c r="C31" s="33"/>
      <c r="D31" s="111"/>
      <c r="E31" s="8"/>
      <c r="F31" s="11"/>
      <c r="G31" s="182"/>
      <c r="H31" s="183"/>
    </row>
    <row r="32" spans="1:8" ht="15" customHeight="1" x14ac:dyDescent="0.25">
      <c r="A32" s="26"/>
      <c r="B32" s="60"/>
      <c r="C32" s="108" t="s">
        <v>3</v>
      </c>
      <c r="D32" s="407"/>
      <c r="E32" s="417"/>
      <c r="F32" s="418"/>
      <c r="G32" s="380">
        <f t="shared" ref="G32:G39" si="4">+B32*D32</f>
        <v>0</v>
      </c>
      <c r="H32" s="381"/>
    </row>
    <row r="33" spans="1:8" ht="15" customHeight="1" x14ac:dyDescent="0.25">
      <c r="A33" s="26"/>
      <c r="B33" s="42"/>
      <c r="C33" s="115" t="s">
        <v>3</v>
      </c>
      <c r="D33" s="407"/>
      <c r="E33" s="417"/>
      <c r="F33" s="418"/>
      <c r="G33" s="380">
        <f t="shared" si="4"/>
        <v>0</v>
      </c>
      <c r="H33" s="381"/>
    </row>
    <row r="34" spans="1:8" ht="15" customHeight="1" x14ac:dyDescent="0.25">
      <c r="A34" s="26"/>
      <c r="B34" s="42"/>
      <c r="C34" s="115" t="s">
        <v>3</v>
      </c>
      <c r="D34" s="407"/>
      <c r="E34" s="417"/>
      <c r="F34" s="418"/>
      <c r="G34" s="380">
        <f t="shared" si="4"/>
        <v>0</v>
      </c>
      <c r="H34" s="381"/>
    </row>
    <row r="35" spans="1:8" ht="15" customHeight="1" x14ac:dyDescent="0.25">
      <c r="A35" s="26"/>
      <c r="B35" s="42"/>
      <c r="C35" s="115" t="s">
        <v>17</v>
      </c>
      <c r="D35" s="407"/>
      <c r="E35" s="417"/>
      <c r="F35" s="418"/>
      <c r="G35" s="380">
        <f t="shared" si="4"/>
        <v>0</v>
      </c>
      <c r="H35" s="381"/>
    </row>
    <row r="36" spans="1:8" ht="15" customHeight="1" x14ac:dyDescent="0.25">
      <c r="A36" s="26"/>
      <c r="B36" s="60"/>
      <c r="C36" s="115" t="s">
        <v>17</v>
      </c>
      <c r="D36" s="420"/>
      <c r="E36" s="421"/>
      <c r="F36" s="422"/>
      <c r="G36" s="380">
        <f t="shared" si="4"/>
        <v>0</v>
      </c>
      <c r="H36" s="381"/>
    </row>
    <row r="37" spans="1:8" ht="15" customHeight="1" x14ac:dyDescent="0.25">
      <c r="A37" s="26"/>
      <c r="B37" s="42"/>
      <c r="C37" s="115" t="s">
        <v>17</v>
      </c>
      <c r="D37" s="407"/>
      <c r="E37" s="417"/>
      <c r="F37" s="418"/>
      <c r="G37" s="380">
        <f t="shared" si="4"/>
        <v>0</v>
      </c>
      <c r="H37" s="381"/>
    </row>
    <row r="38" spans="1:8" s="59" customFormat="1" ht="15" customHeight="1" x14ac:dyDescent="0.25">
      <c r="A38" s="109" t="s">
        <v>151</v>
      </c>
      <c r="B38" s="61"/>
      <c r="C38" s="115" t="s">
        <v>156</v>
      </c>
      <c r="D38" s="423"/>
      <c r="E38" s="413"/>
      <c r="F38" s="414"/>
      <c r="G38" s="380">
        <f t="shared" si="4"/>
        <v>0</v>
      </c>
      <c r="H38" s="381"/>
    </row>
    <row r="39" spans="1:8" ht="15" customHeight="1" x14ac:dyDescent="0.25">
      <c r="A39" s="135" t="s">
        <v>153</v>
      </c>
      <c r="B39" s="136"/>
      <c r="C39" s="137" t="s">
        <v>156</v>
      </c>
      <c r="D39" s="426"/>
      <c r="E39" s="427"/>
      <c r="F39" s="428"/>
      <c r="G39" s="429">
        <f t="shared" si="4"/>
        <v>0</v>
      </c>
      <c r="H39" s="430"/>
    </row>
    <row r="40" spans="1:8" ht="15" customHeight="1" thickBot="1" x14ac:dyDescent="0.3">
      <c r="A40" s="113"/>
      <c r="B40" s="14"/>
      <c r="C40" s="133"/>
      <c r="D40" s="134"/>
      <c r="G40" s="264"/>
      <c r="H40" s="57"/>
    </row>
    <row r="41" spans="1:8" ht="15" customHeight="1" thickBot="1" x14ac:dyDescent="0.3">
      <c r="A41" s="44" t="s">
        <v>162</v>
      </c>
      <c r="B41" s="45"/>
      <c r="C41" s="45"/>
      <c r="D41" s="45"/>
      <c r="E41" s="45"/>
      <c r="F41" s="10"/>
      <c r="G41" s="424">
        <f>SUM(G8:H39)</f>
        <v>0</v>
      </c>
      <c r="H41" s="425"/>
    </row>
    <row r="42" spans="1:8" ht="15" customHeight="1" x14ac:dyDescent="0.25">
      <c r="A42" s="142"/>
      <c r="B42" s="143"/>
      <c r="C42" s="143"/>
      <c r="D42" s="143"/>
      <c r="E42" s="143"/>
      <c r="F42" s="7"/>
      <c r="G42" s="265"/>
      <c r="H42" s="266"/>
    </row>
    <row r="43" spans="1:8" ht="15" customHeight="1" x14ac:dyDescent="0.25">
      <c r="A43" s="144"/>
      <c r="B43" s="4"/>
      <c r="C43" s="4"/>
      <c r="D43" s="4"/>
      <c r="E43" s="4"/>
      <c r="G43" s="267"/>
      <c r="H43" s="268"/>
    </row>
    <row r="44" spans="1:8" ht="15" customHeight="1" x14ac:dyDescent="0.25">
      <c r="A44" s="144"/>
      <c r="B44" s="4"/>
      <c r="C44" s="4"/>
      <c r="D44" s="4"/>
      <c r="E44" s="4"/>
      <c r="G44" s="267"/>
      <c r="H44" s="268"/>
    </row>
    <row r="45" spans="1:8" ht="15" customHeight="1" x14ac:dyDescent="0.25">
      <c r="A45" s="144"/>
      <c r="B45" s="4"/>
      <c r="C45" s="4"/>
      <c r="D45" s="4"/>
      <c r="E45" s="4"/>
      <c r="G45" s="267"/>
      <c r="H45" s="268"/>
    </row>
    <row r="46" spans="1:8" ht="15" customHeight="1" x14ac:dyDescent="0.25">
      <c r="A46" s="144"/>
      <c r="B46" s="4"/>
      <c r="C46" s="4"/>
      <c r="D46" s="4"/>
      <c r="E46" s="4"/>
      <c r="G46" s="267"/>
      <c r="H46" s="268"/>
    </row>
    <row r="47" spans="1:8" ht="15" customHeight="1" x14ac:dyDescent="0.25">
      <c r="A47" s="144"/>
      <c r="B47" s="4"/>
      <c r="C47" s="4"/>
      <c r="D47" s="4"/>
      <c r="E47" s="4"/>
      <c r="G47" s="267"/>
      <c r="H47" s="268"/>
    </row>
    <row r="48" spans="1:8" ht="15" customHeight="1" x14ac:dyDescent="0.25">
      <c r="A48" s="144"/>
      <c r="B48" s="4"/>
      <c r="C48" s="4"/>
      <c r="D48" s="4"/>
      <c r="E48" s="4"/>
      <c r="G48" s="267"/>
      <c r="H48" s="268"/>
    </row>
    <row r="49" spans="1:8" ht="15" customHeight="1" x14ac:dyDescent="0.25">
      <c r="A49" s="144"/>
      <c r="B49" s="4"/>
      <c r="C49" s="4"/>
      <c r="D49" s="4"/>
      <c r="E49" s="4"/>
      <c r="G49" s="267"/>
      <c r="H49" s="268"/>
    </row>
    <row r="50" spans="1:8" ht="15" customHeight="1" x14ac:dyDescent="0.25">
      <c r="A50" s="144"/>
      <c r="B50" s="4"/>
      <c r="C50" s="4"/>
      <c r="D50" s="4"/>
      <c r="E50" s="4"/>
      <c r="G50" s="267"/>
      <c r="H50" s="268"/>
    </row>
    <row r="51" spans="1:8" ht="15" customHeight="1" x14ac:dyDescent="0.25">
      <c r="A51" s="144"/>
      <c r="B51" s="4"/>
      <c r="C51" s="4"/>
      <c r="D51" s="4"/>
      <c r="E51" s="4"/>
      <c r="G51" s="267"/>
      <c r="H51" s="268"/>
    </row>
    <row r="52" spans="1:8" ht="15" customHeight="1" thickBot="1" x14ac:dyDescent="0.3">
      <c r="A52" s="144"/>
      <c r="B52" s="4"/>
      <c r="C52" s="4"/>
      <c r="D52" s="4"/>
      <c r="E52" s="4"/>
      <c r="G52" s="267"/>
      <c r="H52" s="268"/>
    </row>
    <row r="53" spans="1:8" ht="15" customHeight="1" thickBot="1" x14ac:dyDescent="0.3">
      <c r="A53" s="44" t="s">
        <v>162</v>
      </c>
      <c r="B53" s="45"/>
      <c r="C53" s="45"/>
      <c r="D53" s="45"/>
      <c r="E53" s="45"/>
      <c r="F53" s="10"/>
      <c r="G53" s="424">
        <f>+G41</f>
        <v>0</v>
      </c>
      <c r="H53" s="425"/>
    </row>
    <row r="54" spans="1:8" ht="15" customHeight="1" x14ac:dyDescent="0.25">
      <c r="A54" s="132"/>
      <c r="B54" s="4"/>
      <c r="C54" s="4"/>
      <c r="D54" s="4"/>
      <c r="E54" s="4"/>
      <c r="G54" s="267"/>
      <c r="H54" s="269"/>
    </row>
    <row r="55" spans="1:8" ht="12.75" customHeight="1" x14ac:dyDescent="0.25">
      <c r="A55" s="43" t="s">
        <v>154</v>
      </c>
      <c r="B55" s="138"/>
      <c r="C55" s="33"/>
      <c r="D55" s="111"/>
      <c r="E55" s="8"/>
      <c r="F55" s="11"/>
      <c r="G55" s="182"/>
      <c r="H55" s="183"/>
    </row>
    <row r="56" spans="1:8" ht="15" customHeight="1" x14ac:dyDescent="0.25">
      <c r="A56" s="26"/>
      <c r="B56" s="60"/>
      <c r="C56" s="108" t="s">
        <v>3</v>
      </c>
      <c r="D56" s="407"/>
      <c r="E56" s="417"/>
      <c r="F56" s="418"/>
      <c r="G56" s="380">
        <f t="shared" ref="G56" si="5">+B56*D56</f>
        <v>0</v>
      </c>
      <c r="H56" s="381"/>
    </row>
    <row r="57" spans="1:8" ht="15" customHeight="1" x14ac:dyDescent="0.25">
      <c r="A57" s="26"/>
      <c r="B57" s="42"/>
      <c r="C57" s="115" t="s">
        <v>3</v>
      </c>
      <c r="D57" s="407"/>
      <c r="E57" s="417"/>
      <c r="F57" s="418"/>
      <c r="G57" s="380">
        <f t="shared" ref="G57:G63" si="6">+B57*D57</f>
        <v>0</v>
      </c>
      <c r="H57" s="381"/>
    </row>
    <row r="58" spans="1:8" ht="15" customHeight="1" x14ac:dyDescent="0.25">
      <c r="A58" s="26"/>
      <c r="B58" s="42"/>
      <c r="C58" s="115" t="s">
        <v>3</v>
      </c>
      <c r="D58" s="407"/>
      <c r="E58" s="417"/>
      <c r="F58" s="418"/>
      <c r="G58" s="380">
        <f t="shared" si="6"/>
        <v>0</v>
      </c>
      <c r="H58" s="381"/>
    </row>
    <row r="59" spans="1:8" ht="15" customHeight="1" x14ac:dyDescent="0.25">
      <c r="A59" s="26"/>
      <c r="B59" s="42"/>
      <c r="C59" s="115" t="s">
        <v>17</v>
      </c>
      <c r="D59" s="407"/>
      <c r="E59" s="417"/>
      <c r="F59" s="418"/>
      <c r="G59" s="380">
        <f t="shared" si="6"/>
        <v>0</v>
      </c>
      <c r="H59" s="381"/>
    </row>
    <row r="60" spans="1:8" ht="15" customHeight="1" x14ac:dyDescent="0.25">
      <c r="A60" s="26"/>
      <c r="B60" s="60"/>
      <c r="C60" s="115" t="s">
        <v>17</v>
      </c>
      <c r="D60" s="420"/>
      <c r="E60" s="421"/>
      <c r="F60" s="422"/>
      <c r="G60" s="380">
        <f t="shared" si="6"/>
        <v>0</v>
      </c>
      <c r="H60" s="381"/>
    </row>
    <row r="61" spans="1:8" ht="15" customHeight="1" x14ac:dyDescent="0.25">
      <c r="A61" s="26"/>
      <c r="B61" s="42"/>
      <c r="C61" s="115" t="s">
        <v>17</v>
      </c>
      <c r="D61" s="407"/>
      <c r="E61" s="417"/>
      <c r="F61" s="418"/>
      <c r="G61" s="380">
        <f t="shared" si="6"/>
        <v>0</v>
      </c>
      <c r="H61" s="381"/>
    </row>
    <row r="62" spans="1:8" s="59" customFormat="1" ht="15" customHeight="1" x14ac:dyDescent="0.25">
      <c r="A62" s="109" t="s">
        <v>151</v>
      </c>
      <c r="B62" s="61"/>
      <c r="C62" s="115" t="s">
        <v>156</v>
      </c>
      <c r="D62" s="423"/>
      <c r="E62" s="413"/>
      <c r="F62" s="414"/>
      <c r="G62" s="380">
        <f t="shared" si="6"/>
        <v>0</v>
      </c>
      <c r="H62" s="381"/>
    </row>
    <row r="63" spans="1:8" ht="15" customHeight="1" x14ac:dyDescent="0.25">
      <c r="A63" s="109" t="s">
        <v>153</v>
      </c>
      <c r="B63" s="42"/>
      <c r="C63" s="115" t="s">
        <v>156</v>
      </c>
      <c r="D63" s="407"/>
      <c r="E63" s="417"/>
      <c r="F63" s="418"/>
      <c r="G63" s="380">
        <f t="shared" si="6"/>
        <v>0</v>
      </c>
      <c r="H63" s="381"/>
    </row>
    <row r="64" spans="1:8" ht="12.75" customHeight="1" x14ac:dyDescent="0.25">
      <c r="A64" s="43" t="s">
        <v>157</v>
      </c>
      <c r="B64" s="138"/>
      <c r="C64" s="33"/>
      <c r="D64" s="111"/>
      <c r="E64" s="8"/>
      <c r="F64" s="11"/>
      <c r="G64" s="182"/>
      <c r="H64" s="183"/>
    </row>
    <row r="65" spans="1:8" ht="15" customHeight="1" x14ac:dyDescent="0.25">
      <c r="A65" s="109"/>
      <c r="B65" s="60"/>
      <c r="C65" s="108" t="s">
        <v>3</v>
      </c>
      <c r="D65" s="407"/>
      <c r="E65" s="417"/>
      <c r="F65" s="418"/>
      <c r="G65" s="380">
        <f t="shared" ref="G65" si="7">+B65*D65</f>
        <v>0</v>
      </c>
      <c r="H65" s="381"/>
    </row>
    <row r="66" spans="1:8" ht="15" customHeight="1" x14ac:dyDescent="0.25">
      <c r="A66" s="109"/>
      <c r="B66" s="60"/>
      <c r="C66" s="108" t="s">
        <v>3</v>
      </c>
      <c r="D66" s="407"/>
      <c r="E66" s="417"/>
      <c r="F66" s="418"/>
      <c r="G66" s="380">
        <f t="shared" ref="G66:G67" si="8">+B66*D66</f>
        <v>0</v>
      </c>
      <c r="H66" s="381"/>
    </row>
    <row r="67" spans="1:8" ht="15" customHeight="1" x14ac:dyDescent="0.25">
      <c r="A67" s="109"/>
      <c r="B67" s="60"/>
      <c r="C67" s="108" t="s">
        <v>17</v>
      </c>
      <c r="D67" s="407"/>
      <c r="E67" s="417"/>
      <c r="F67" s="418"/>
      <c r="G67" s="380">
        <f t="shared" si="8"/>
        <v>0</v>
      </c>
      <c r="H67" s="381"/>
    </row>
    <row r="68" spans="1:8" ht="15" customHeight="1" x14ac:dyDescent="0.25">
      <c r="A68" s="109"/>
      <c r="B68" s="42"/>
      <c r="C68" s="115" t="s">
        <v>17</v>
      </c>
      <c r="D68" s="407"/>
      <c r="E68" s="408"/>
      <c r="F68" s="409"/>
      <c r="G68" s="380">
        <f t="shared" ref="G68:G86" si="9">+B68*D68</f>
        <v>0</v>
      </c>
      <c r="H68" s="381"/>
    </row>
    <row r="69" spans="1:8" ht="15" customHeight="1" x14ac:dyDescent="0.25">
      <c r="A69" s="109"/>
      <c r="B69" s="42"/>
      <c r="C69" s="115" t="s">
        <v>156</v>
      </c>
      <c r="D69" s="407"/>
      <c r="E69" s="408"/>
      <c r="F69" s="409"/>
      <c r="G69" s="380">
        <f t="shared" si="9"/>
        <v>0</v>
      </c>
      <c r="H69" s="381"/>
    </row>
    <row r="70" spans="1:8" ht="15" customHeight="1" x14ac:dyDescent="0.25">
      <c r="A70" s="109"/>
      <c r="B70" s="42"/>
      <c r="C70" s="115" t="s">
        <v>156</v>
      </c>
      <c r="D70" s="407"/>
      <c r="E70" s="408"/>
      <c r="F70" s="409"/>
      <c r="G70" s="380">
        <f t="shared" si="9"/>
        <v>0</v>
      </c>
      <c r="H70" s="381"/>
    </row>
    <row r="71" spans="1:8" x14ac:dyDescent="0.25">
      <c r="A71" s="43" t="s">
        <v>70</v>
      </c>
      <c r="B71" s="138"/>
      <c r="C71" s="34"/>
      <c r="D71" s="139"/>
      <c r="E71" s="140"/>
      <c r="F71" s="141"/>
      <c r="G71" s="380">
        <f t="shared" si="9"/>
        <v>0</v>
      </c>
      <c r="H71" s="381"/>
    </row>
    <row r="72" spans="1:8" ht="15" customHeight="1" x14ac:dyDescent="0.25">
      <c r="A72" s="26" t="s">
        <v>42</v>
      </c>
      <c r="B72" s="61"/>
      <c r="C72" s="115" t="s">
        <v>155</v>
      </c>
      <c r="D72" s="410"/>
      <c r="E72" s="431"/>
      <c r="F72" s="432"/>
      <c r="G72" s="380">
        <f t="shared" si="9"/>
        <v>0</v>
      </c>
      <c r="H72" s="381"/>
    </row>
    <row r="73" spans="1:8" ht="15" customHeight="1" x14ac:dyDescent="0.25">
      <c r="A73" s="26" t="s">
        <v>43</v>
      </c>
      <c r="B73" s="61"/>
      <c r="C73" s="115" t="s">
        <v>155</v>
      </c>
      <c r="D73" s="410"/>
      <c r="E73" s="431"/>
      <c r="F73" s="432"/>
      <c r="G73" s="380">
        <f t="shared" si="9"/>
        <v>0</v>
      </c>
      <c r="H73" s="381"/>
    </row>
    <row r="74" spans="1:8" ht="15" customHeight="1" x14ac:dyDescent="0.25">
      <c r="A74" s="109" t="s">
        <v>71</v>
      </c>
      <c r="B74" s="61"/>
      <c r="C74" s="115" t="s">
        <v>155</v>
      </c>
      <c r="D74" s="410"/>
      <c r="E74" s="431"/>
      <c r="F74" s="432"/>
      <c r="G74" s="380">
        <f t="shared" si="9"/>
        <v>0</v>
      </c>
      <c r="H74" s="381"/>
    </row>
    <row r="75" spans="1:8" ht="15" customHeight="1" x14ac:dyDescent="0.25">
      <c r="A75" s="109" t="s">
        <v>158</v>
      </c>
      <c r="B75" s="61"/>
      <c r="C75" s="115" t="s">
        <v>17</v>
      </c>
      <c r="D75" s="410"/>
      <c r="E75" s="431"/>
      <c r="F75" s="432"/>
      <c r="G75" s="380">
        <f t="shared" si="9"/>
        <v>0</v>
      </c>
      <c r="H75" s="381"/>
    </row>
    <row r="76" spans="1:8" ht="15" customHeight="1" x14ac:dyDescent="0.25">
      <c r="A76" s="109"/>
      <c r="B76" s="61"/>
      <c r="C76" s="115"/>
      <c r="D76" s="410"/>
      <c r="E76" s="411"/>
      <c r="F76" s="412"/>
      <c r="G76" s="380">
        <f t="shared" si="9"/>
        <v>0</v>
      </c>
      <c r="H76" s="381"/>
    </row>
    <row r="77" spans="1:8" ht="15" customHeight="1" x14ac:dyDescent="0.25">
      <c r="A77" s="109" t="s">
        <v>159</v>
      </c>
      <c r="B77" s="61"/>
      <c r="C77" s="115" t="s">
        <v>155</v>
      </c>
      <c r="D77" s="410"/>
      <c r="E77" s="411"/>
      <c r="F77" s="412"/>
      <c r="G77" s="380">
        <f t="shared" si="9"/>
        <v>0</v>
      </c>
      <c r="H77" s="381"/>
    </row>
    <row r="78" spans="1:8" ht="15" customHeight="1" x14ac:dyDescent="0.25">
      <c r="A78" s="109"/>
      <c r="B78" s="61"/>
      <c r="C78" s="115"/>
      <c r="D78" s="410"/>
      <c r="E78" s="411"/>
      <c r="F78" s="412"/>
      <c r="G78" s="380">
        <f t="shared" si="9"/>
        <v>0</v>
      </c>
      <c r="H78" s="381"/>
    </row>
    <row r="79" spans="1:8" ht="15" customHeight="1" x14ac:dyDescent="0.25">
      <c r="A79" s="109"/>
      <c r="B79" s="61"/>
      <c r="C79" s="115"/>
      <c r="D79" s="410"/>
      <c r="E79" s="411"/>
      <c r="F79" s="412"/>
      <c r="G79" s="380">
        <f t="shared" si="9"/>
        <v>0</v>
      </c>
      <c r="H79" s="381"/>
    </row>
    <row r="80" spans="1:8" ht="15" customHeight="1" x14ac:dyDescent="0.25">
      <c r="A80" s="109"/>
      <c r="B80" s="61"/>
      <c r="C80" s="115"/>
      <c r="D80" s="410"/>
      <c r="E80" s="411"/>
      <c r="F80" s="412"/>
      <c r="G80" s="380">
        <f t="shared" si="9"/>
        <v>0</v>
      </c>
      <c r="H80" s="381"/>
    </row>
    <row r="81" spans="1:8" ht="15" customHeight="1" x14ac:dyDescent="0.25">
      <c r="A81" s="26" t="s">
        <v>72</v>
      </c>
      <c r="B81" s="61"/>
      <c r="C81" s="34" t="s">
        <v>26</v>
      </c>
      <c r="D81" s="410"/>
      <c r="E81" s="431"/>
      <c r="F81" s="432"/>
      <c r="G81" s="380">
        <f t="shared" si="9"/>
        <v>0</v>
      </c>
      <c r="H81" s="381"/>
    </row>
    <row r="82" spans="1:8" ht="15" customHeight="1" x14ac:dyDescent="0.25">
      <c r="A82" s="26"/>
      <c r="B82" s="61"/>
      <c r="C82" s="34"/>
      <c r="D82" s="410"/>
      <c r="E82" s="431"/>
      <c r="F82" s="432"/>
      <c r="G82" s="380">
        <f t="shared" si="9"/>
        <v>0</v>
      </c>
      <c r="H82" s="381"/>
    </row>
    <row r="83" spans="1:8" ht="15" customHeight="1" x14ac:dyDescent="0.25">
      <c r="A83" s="26" t="s">
        <v>73</v>
      </c>
      <c r="B83" s="61"/>
      <c r="C83" s="115" t="s">
        <v>3</v>
      </c>
      <c r="D83" s="410"/>
      <c r="E83" s="431"/>
      <c r="F83" s="432"/>
      <c r="G83" s="380">
        <f t="shared" si="9"/>
        <v>0</v>
      </c>
      <c r="H83" s="381"/>
    </row>
    <row r="84" spans="1:8" ht="15" customHeight="1" x14ac:dyDescent="0.25">
      <c r="A84" s="109" t="s">
        <v>160</v>
      </c>
      <c r="B84" s="61"/>
      <c r="C84" s="115" t="s">
        <v>3</v>
      </c>
      <c r="D84" s="410"/>
      <c r="E84" s="431"/>
      <c r="F84" s="432"/>
      <c r="G84" s="380">
        <f t="shared" si="9"/>
        <v>0</v>
      </c>
      <c r="H84" s="381"/>
    </row>
    <row r="85" spans="1:8" ht="15" customHeight="1" x14ac:dyDescent="0.25">
      <c r="A85" s="109" t="s">
        <v>161</v>
      </c>
      <c r="B85" s="61"/>
      <c r="C85" s="115" t="s">
        <v>24</v>
      </c>
      <c r="D85" s="410"/>
      <c r="E85" s="411"/>
      <c r="F85" s="412"/>
      <c r="G85" s="380">
        <f t="shared" si="9"/>
        <v>0</v>
      </c>
      <c r="H85" s="381"/>
    </row>
    <row r="86" spans="1:8" ht="15" customHeight="1" x14ac:dyDescent="0.25">
      <c r="A86" s="26"/>
      <c r="B86" s="61"/>
      <c r="C86" s="34"/>
      <c r="D86" s="404"/>
      <c r="E86" s="405"/>
      <c r="F86" s="406"/>
      <c r="G86" s="380">
        <f t="shared" si="9"/>
        <v>0</v>
      </c>
      <c r="H86" s="381"/>
    </row>
    <row r="87" spans="1:8" ht="15" customHeight="1" x14ac:dyDescent="0.25">
      <c r="A87" s="26"/>
      <c r="B87" s="61"/>
      <c r="C87" s="34"/>
      <c r="D87" s="404"/>
      <c r="E87" s="405"/>
      <c r="F87" s="406"/>
      <c r="G87" s="380">
        <f t="shared" ref="G87" si="10">+B87*D87</f>
        <v>0</v>
      </c>
      <c r="H87" s="381"/>
    </row>
    <row r="88" spans="1:8" ht="15" customHeight="1" x14ac:dyDescent="0.25">
      <c r="A88" s="26"/>
      <c r="B88" s="61"/>
      <c r="C88" s="34"/>
      <c r="D88" s="404"/>
      <c r="E88" s="405"/>
      <c r="F88" s="406"/>
      <c r="G88" s="380">
        <f t="shared" ref="G88:G94" si="11">+B88*D88</f>
        <v>0</v>
      </c>
      <c r="H88" s="381"/>
    </row>
    <row r="89" spans="1:8" ht="15" customHeight="1" x14ac:dyDescent="0.25">
      <c r="A89" s="26"/>
      <c r="B89" s="61"/>
      <c r="C89" s="34"/>
      <c r="D89" s="404"/>
      <c r="E89" s="405"/>
      <c r="F89" s="406"/>
      <c r="G89" s="380">
        <f t="shared" si="11"/>
        <v>0</v>
      </c>
      <c r="H89" s="381"/>
    </row>
    <row r="90" spans="1:8" ht="15" customHeight="1" x14ac:dyDescent="0.25">
      <c r="A90" s="26"/>
      <c r="B90" s="61"/>
      <c r="C90" s="34"/>
      <c r="D90" s="404"/>
      <c r="E90" s="405"/>
      <c r="F90" s="406"/>
      <c r="G90" s="380">
        <f t="shared" si="11"/>
        <v>0</v>
      </c>
      <c r="H90" s="381"/>
    </row>
    <row r="91" spans="1:8" ht="15" customHeight="1" x14ac:dyDescent="0.25">
      <c r="A91" s="26"/>
      <c r="B91" s="61"/>
      <c r="C91" s="34"/>
      <c r="D91" s="404"/>
      <c r="E91" s="405"/>
      <c r="F91" s="406"/>
      <c r="G91" s="380">
        <f t="shared" si="11"/>
        <v>0</v>
      </c>
      <c r="H91" s="381"/>
    </row>
    <row r="92" spans="1:8" ht="15" customHeight="1" x14ac:dyDescent="0.25">
      <c r="A92" s="26"/>
      <c r="B92" s="61"/>
      <c r="C92" s="34"/>
      <c r="D92" s="404"/>
      <c r="E92" s="405"/>
      <c r="F92" s="406"/>
      <c r="G92" s="380">
        <f t="shared" si="11"/>
        <v>0</v>
      </c>
      <c r="H92" s="381"/>
    </row>
    <row r="93" spans="1:8" ht="15" customHeight="1" x14ac:dyDescent="0.25">
      <c r="A93" s="26"/>
      <c r="B93" s="61"/>
      <c r="C93" s="34"/>
      <c r="D93" s="404"/>
      <c r="E93" s="405"/>
      <c r="F93" s="406"/>
      <c r="G93" s="380">
        <f t="shared" si="11"/>
        <v>0</v>
      </c>
      <c r="H93" s="381"/>
    </row>
    <row r="94" spans="1:8" ht="15" customHeight="1" thickBot="1" x14ac:dyDescent="0.3">
      <c r="A94" s="26"/>
      <c r="B94" s="61"/>
      <c r="C94" s="34"/>
      <c r="D94" s="404"/>
      <c r="E94" s="405"/>
      <c r="F94" s="406"/>
      <c r="G94" s="380">
        <f t="shared" si="11"/>
        <v>0</v>
      </c>
      <c r="H94" s="381"/>
    </row>
    <row r="95" spans="1:8" ht="16.2" thickBot="1" x14ac:dyDescent="0.3">
      <c r="A95" s="44" t="s">
        <v>163</v>
      </c>
      <c r="B95" s="45"/>
      <c r="C95" s="45"/>
      <c r="D95" s="45"/>
      <c r="E95" s="45"/>
      <c r="F95" s="10"/>
      <c r="G95" s="424">
        <f>SUM(G53:H94)</f>
        <v>0</v>
      </c>
      <c r="H95" s="425"/>
    </row>
  </sheetData>
  <mergeCells count="140">
    <mergeCell ref="G73:H73"/>
    <mergeCell ref="D74:F74"/>
    <mergeCell ref="G74:H74"/>
    <mergeCell ref="D75:F75"/>
    <mergeCell ref="G75:H75"/>
    <mergeCell ref="D84:F84"/>
    <mergeCell ref="G84:H84"/>
    <mergeCell ref="G95:H95"/>
    <mergeCell ref="D56:F56"/>
    <mergeCell ref="G56:H56"/>
    <mergeCell ref="D57:F57"/>
    <mergeCell ref="G57:H57"/>
    <mergeCell ref="D58:F58"/>
    <mergeCell ref="G58:H58"/>
    <mergeCell ref="D81:F81"/>
    <mergeCell ref="G81:H81"/>
    <mergeCell ref="D82:F82"/>
    <mergeCell ref="G82:H82"/>
    <mergeCell ref="D83:F83"/>
    <mergeCell ref="G83:H83"/>
    <mergeCell ref="G71:H71"/>
    <mergeCell ref="D72:F72"/>
    <mergeCell ref="G72:H72"/>
    <mergeCell ref="D59:F59"/>
    <mergeCell ref="G59:H59"/>
    <mergeCell ref="D60:F60"/>
    <mergeCell ref="G61:H61"/>
    <mergeCell ref="D63:F63"/>
    <mergeCell ref="G63:H63"/>
    <mergeCell ref="D61:F61"/>
    <mergeCell ref="D65:F65"/>
    <mergeCell ref="G65:H65"/>
    <mergeCell ref="D66:F66"/>
    <mergeCell ref="G66:H66"/>
    <mergeCell ref="D67:F67"/>
    <mergeCell ref="G67:H67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24:F24"/>
    <mergeCell ref="G24:H24"/>
    <mergeCell ref="D62:F62"/>
    <mergeCell ref="G62:H62"/>
    <mergeCell ref="D27:F27"/>
    <mergeCell ref="G27:H27"/>
    <mergeCell ref="G41:H41"/>
    <mergeCell ref="G53:H53"/>
    <mergeCell ref="D25:F25"/>
    <mergeCell ref="G60:H60"/>
    <mergeCell ref="G25:H25"/>
    <mergeCell ref="D26:F26"/>
    <mergeCell ref="G26:H26"/>
    <mergeCell ref="D28:F28"/>
    <mergeCell ref="G28:H28"/>
    <mergeCell ref="D30:F30"/>
    <mergeCell ref="G30:H30"/>
    <mergeCell ref="D32:F32"/>
    <mergeCell ref="G32:H32"/>
    <mergeCell ref="D33:F33"/>
    <mergeCell ref="G33:H33"/>
    <mergeCell ref="D34:F34"/>
    <mergeCell ref="G34:H34"/>
    <mergeCell ref="D35:F35"/>
    <mergeCell ref="A4:A5"/>
    <mergeCell ref="C4:F5"/>
    <mergeCell ref="G4:H5"/>
    <mergeCell ref="D8:F8"/>
    <mergeCell ref="G8:H8"/>
    <mergeCell ref="D13:F13"/>
    <mergeCell ref="G13:H13"/>
    <mergeCell ref="D17:F17"/>
    <mergeCell ref="G17:H17"/>
    <mergeCell ref="D10:F10"/>
    <mergeCell ref="G10:H10"/>
    <mergeCell ref="D11:F11"/>
    <mergeCell ref="G11:H11"/>
    <mergeCell ref="D12:F12"/>
    <mergeCell ref="G12:H12"/>
    <mergeCell ref="G68:H68"/>
    <mergeCell ref="G69:H69"/>
    <mergeCell ref="G70:H70"/>
    <mergeCell ref="G76:H76"/>
    <mergeCell ref="G77:H77"/>
    <mergeCell ref="D9:F9"/>
    <mergeCell ref="G9:H9"/>
    <mergeCell ref="G14:H14"/>
    <mergeCell ref="G15:H15"/>
    <mergeCell ref="G16:H16"/>
    <mergeCell ref="D18:F18"/>
    <mergeCell ref="G18:H18"/>
    <mergeCell ref="D19:F19"/>
    <mergeCell ref="G19:H19"/>
    <mergeCell ref="D20:F20"/>
    <mergeCell ref="G20:H20"/>
    <mergeCell ref="D21:F21"/>
    <mergeCell ref="G21:H21"/>
    <mergeCell ref="D22:F22"/>
    <mergeCell ref="G22:H22"/>
    <mergeCell ref="D23:F23"/>
    <mergeCell ref="G23:H23"/>
    <mergeCell ref="D29:F29"/>
    <mergeCell ref="G29:H29"/>
    <mergeCell ref="D87:F87"/>
    <mergeCell ref="D86:F86"/>
    <mergeCell ref="G86:H86"/>
    <mergeCell ref="D88:F88"/>
    <mergeCell ref="G88:H88"/>
    <mergeCell ref="G78:H78"/>
    <mergeCell ref="G79:H79"/>
    <mergeCell ref="G80:H80"/>
    <mergeCell ref="G85:H85"/>
    <mergeCell ref="G87:H87"/>
    <mergeCell ref="D68:F68"/>
    <mergeCell ref="D69:F69"/>
    <mergeCell ref="D70:F70"/>
    <mergeCell ref="D76:F76"/>
    <mergeCell ref="D77:F77"/>
    <mergeCell ref="D78:F78"/>
    <mergeCell ref="D79:F79"/>
    <mergeCell ref="D80:F80"/>
    <mergeCell ref="D85:F85"/>
    <mergeCell ref="D73:F73"/>
    <mergeCell ref="D92:F92"/>
    <mergeCell ref="G92:H92"/>
    <mergeCell ref="D93:F93"/>
    <mergeCell ref="G93:H93"/>
    <mergeCell ref="D94:F94"/>
    <mergeCell ref="G94:H94"/>
    <mergeCell ref="D89:F89"/>
    <mergeCell ref="G89:H89"/>
    <mergeCell ref="D90:F90"/>
    <mergeCell ref="G90:H90"/>
    <mergeCell ref="D91:F91"/>
    <mergeCell ref="G91:H91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B9A9-409D-4437-A50B-2EF0041310D8}">
  <dimension ref="A1:L48"/>
  <sheetViews>
    <sheetView showZeros="0" zoomScaleNormal="100" workbookViewId="0">
      <selection activeCell="J59" sqref="J59"/>
    </sheetView>
  </sheetViews>
  <sheetFormatPr baseColWidth="10" defaultRowHeight="13.2" x14ac:dyDescent="0.25"/>
  <cols>
    <col min="1" max="1" width="12.5546875" customWidth="1"/>
    <col min="3" max="3" width="6.109375" customWidth="1"/>
    <col min="4" max="4" width="3" customWidth="1"/>
    <col min="5" max="5" width="3.33203125" customWidth="1"/>
    <col min="6" max="6" width="6.6640625" customWidth="1"/>
    <col min="7" max="7" width="14.33203125" customWidth="1"/>
    <col min="8" max="8" width="3.109375" customWidth="1"/>
    <col min="9" max="9" width="4.6640625" customWidth="1"/>
    <col min="10" max="10" width="15.44140625" customWidth="1"/>
    <col min="11" max="11" width="3.5546875" customWidth="1"/>
    <col min="12" max="12" width="3.6640625" customWidth="1"/>
  </cols>
  <sheetData>
    <row r="1" spans="1:12" ht="21" x14ac:dyDescent="0.4">
      <c r="A1" s="1" t="s">
        <v>241</v>
      </c>
      <c r="E1" s="6"/>
      <c r="F1" s="148"/>
    </row>
    <row r="2" spans="1:12" ht="13.8" thickBot="1" x14ac:dyDescent="0.3">
      <c r="E2" s="6"/>
    </row>
    <row r="3" spans="1:12" ht="19.8" thickBot="1" x14ac:dyDescent="0.3">
      <c r="A3" s="476" t="s">
        <v>170</v>
      </c>
      <c r="B3" s="477"/>
      <c r="C3" s="477"/>
      <c r="D3" s="477"/>
      <c r="E3" s="149"/>
      <c r="F3" s="150" t="s">
        <v>171</v>
      </c>
      <c r="G3" s="478" t="s">
        <v>172</v>
      </c>
      <c r="H3" s="479"/>
      <c r="I3" s="479"/>
      <c r="J3" s="479"/>
      <c r="K3" s="479"/>
      <c r="L3" s="480"/>
    </row>
    <row r="4" spans="1:12" x14ac:dyDescent="0.25">
      <c r="A4" s="481" t="s">
        <v>173</v>
      </c>
      <c r="B4" s="482"/>
      <c r="C4" s="482"/>
      <c r="D4" s="482"/>
      <c r="E4" s="151" t="s">
        <v>174</v>
      </c>
      <c r="F4" s="270"/>
      <c r="G4" s="470"/>
      <c r="H4" s="471"/>
      <c r="I4" s="471"/>
      <c r="J4" s="471"/>
      <c r="K4" s="471"/>
      <c r="L4" s="472"/>
    </row>
    <row r="5" spans="1:12" x14ac:dyDescent="0.25">
      <c r="A5" s="462" t="s">
        <v>175</v>
      </c>
      <c r="B5" s="463"/>
      <c r="C5" s="463"/>
      <c r="D5" s="463"/>
      <c r="E5" s="151" t="s">
        <v>174</v>
      </c>
      <c r="F5" s="271"/>
      <c r="G5" s="454"/>
      <c r="H5" s="455"/>
      <c r="I5" s="455"/>
      <c r="J5" s="455"/>
      <c r="K5" s="455"/>
      <c r="L5" s="456"/>
    </row>
    <row r="6" spans="1:12" x14ac:dyDescent="0.25">
      <c r="A6" s="462" t="s">
        <v>176</v>
      </c>
      <c r="B6" s="463"/>
      <c r="C6" s="463"/>
      <c r="D6" s="463"/>
      <c r="E6" s="151" t="s">
        <v>174</v>
      </c>
      <c r="F6" s="271"/>
      <c r="G6" s="454"/>
      <c r="H6" s="455"/>
      <c r="I6" s="455"/>
      <c r="J6" s="455"/>
      <c r="K6" s="455"/>
      <c r="L6" s="456"/>
    </row>
    <row r="7" spans="1:12" ht="12.75" customHeight="1" x14ac:dyDescent="0.25">
      <c r="A7" s="152" t="s">
        <v>177</v>
      </c>
      <c r="B7" s="153" t="s">
        <v>178</v>
      </c>
      <c r="C7" s="154"/>
      <c r="D7" s="153" t="s">
        <v>17</v>
      </c>
      <c r="E7" s="151" t="s">
        <v>174</v>
      </c>
      <c r="F7" s="271"/>
      <c r="G7" s="155" t="s">
        <v>179</v>
      </c>
      <c r="H7" s="156"/>
      <c r="I7" s="153" t="s">
        <v>44</v>
      </c>
      <c r="J7" s="162" t="s">
        <v>180</v>
      </c>
      <c r="K7" s="156"/>
      <c r="L7" s="157" t="s">
        <v>44</v>
      </c>
    </row>
    <row r="8" spans="1:12" ht="12.75" customHeight="1" x14ac:dyDescent="0.25">
      <c r="A8" s="158"/>
      <c r="B8" s="153" t="s">
        <v>178</v>
      </c>
      <c r="C8" s="159"/>
      <c r="D8" s="153" t="s">
        <v>17</v>
      </c>
      <c r="E8" s="151" t="s">
        <v>174</v>
      </c>
      <c r="F8" s="271"/>
      <c r="G8" s="454"/>
      <c r="H8" s="455"/>
      <c r="I8" s="455"/>
      <c r="J8" s="455"/>
      <c r="K8" s="455"/>
      <c r="L8" s="456"/>
    </row>
    <row r="9" spans="1:12" ht="12.75" customHeight="1" x14ac:dyDescent="0.25">
      <c r="A9" s="152" t="s">
        <v>181</v>
      </c>
      <c r="B9" s="153" t="s">
        <v>178</v>
      </c>
      <c r="C9" s="154"/>
      <c r="D9" s="153" t="s">
        <v>17</v>
      </c>
      <c r="E9" s="151" t="s">
        <v>174</v>
      </c>
      <c r="F9" s="271"/>
      <c r="G9" s="155" t="s">
        <v>179</v>
      </c>
      <c r="H9" s="160"/>
      <c r="I9" s="161" t="s">
        <v>44</v>
      </c>
      <c r="J9" s="162" t="s">
        <v>180</v>
      </c>
      <c r="K9" s="160"/>
      <c r="L9" s="163" t="s">
        <v>44</v>
      </c>
    </row>
    <row r="10" spans="1:12" ht="12.75" customHeight="1" x14ac:dyDescent="0.25">
      <c r="A10" s="152" t="s">
        <v>182</v>
      </c>
      <c r="B10" s="153" t="s">
        <v>178</v>
      </c>
      <c r="C10" s="154"/>
      <c r="D10" s="153" t="s">
        <v>17</v>
      </c>
      <c r="E10" s="151" t="s">
        <v>174</v>
      </c>
      <c r="F10" s="271"/>
      <c r="G10" s="155" t="s">
        <v>179</v>
      </c>
      <c r="H10" s="160"/>
      <c r="I10" s="161" t="s">
        <v>44</v>
      </c>
      <c r="J10" s="162" t="s">
        <v>180</v>
      </c>
      <c r="K10" s="160"/>
      <c r="L10" s="163" t="s">
        <v>44</v>
      </c>
    </row>
    <row r="11" spans="1:12" ht="12.75" customHeight="1" x14ac:dyDescent="0.25">
      <c r="A11" s="152" t="s">
        <v>183</v>
      </c>
      <c r="B11" s="153" t="s">
        <v>178</v>
      </c>
      <c r="C11" s="154"/>
      <c r="D11" s="153" t="s">
        <v>17</v>
      </c>
      <c r="E11" s="151" t="s">
        <v>174</v>
      </c>
      <c r="F11" s="271"/>
      <c r="G11" s="155" t="s">
        <v>179</v>
      </c>
      <c r="H11" s="160"/>
      <c r="I11" s="161" t="s">
        <v>44</v>
      </c>
      <c r="J11" s="162" t="s">
        <v>180</v>
      </c>
      <c r="K11" s="160"/>
      <c r="L11" s="163" t="s">
        <v>44</v>
      </c>
    </row>
    <row r="12" spans="1:12" ht="12.75" customHeight="1" x14ac:dyDescent="0.25">
      <c r="A12" s="158"/>
      <c r="B12" s="153" t="s">
        <v>178</v>
      </c>
      <c r="C12" s="159"/>
      <c r="D12" s="153" t="s">
        <v>17</v>
      </c>
      <c r="E12" s="151" t="s">
        <v>174</v>
      </c>
      <c r="F12" s="271"/>
      <c r="G12" s="473"/>
      <c r="H12" s="474"/>
      <c r="I12" s="474"/>
      <c r="J12" s="474"/>
      <c r="K12" s="474"/>
      <c r="L12" s="475"/>
    </row>
    <row r="13" spans="1:12" ht="12.75" customHeight="1" x14ac:dyDescent="0.25">
      <c r="A13" s="152" t="s">
        <v>184</v>
      </c>
      <c r="B13" s="153" t="s">
        <v>178</v>
      </c>
      <c r="C13" s="154"/>
      <c r="D13" s="153" t="s">
        <v>17</v>
      </c>
      <c r="E13" s="151" t="s">
        <v>174</v>
      </c>
      <c r="F13" s="271"/>
      <c r="G13" s="155" t="s">
        <v>179</v>
      </c>
      <c r="H13" s="160"/>
      <c r="I13" s="161" t="s">
        <v>44</v>
      </c>
      <c r="J13" s="162" t="s">
        <v>180</v>
      </c>
      <c r="K13" s="160"/>
      <c r="L13" s="163" t="s">
        <v>44</v>
      </c>
    </row>
    <row r="14" spans="1:12" ht="12.75" customHeight="1" x14ac:dyDescent="0.25">
      <c r="A14" s="158"/>
      <c r="B14" s="153" t="s">
        <v>178</v>
      </c>
      <c r="C14" s="159"/>
      <c r="D14" s="153" t="s">
        <v>17</v>
      </c>
      <c r="E14" s="151" t="s">
        <v>174</v>
      </c>
      <c r="F14" s="271"/>
      <c r="G14" s="473"/>
      <c r="H14" s="474"/>
      <c r="I14" s="474"/>
      <c r="J14" s="474"/>
      <c r="K14" s="474"/>
      <c r="L14" s="475"/>
    </row>
    <row r="15" spans="1:12" x14ac:dyDescent="0.25">
      <c r="A15" s="152" t="s">
        <v>185</v>
      </c>
      <c r="B15" s="153"/>
      <c r="C15" s="153"/>
      <c r="D15" s="153"/>
      <c r="E15" s="151" t="s">
        <v>174</v>
      </c>
      <c r="F15" s="271"/>
      <c r="G15" s="473"/>
      <c r="H15" s="474"/>
      <c r="I15" s="474"/>
      <c r="J15" s="474"/>
      <c r="K15" s="474"/>
      <c r="L15" s="475"/>
    </row>
    <row r="16" spans="1:12" x14ac:dyDescent="0.25">
      <c r="A16" s="152" t="s">
        <v>186</v>
      </c>
      <c r="B16" s="153"/>
      <c r="C16" s="153"/>
      <c r="D16" s="153"/>
      <c r="E16" s="151" t="s">
        <v>174</v>
      </c>
      <c r="F16" s="271"/>
      <c r="G16" s="473"/>
      <c r="H16" s="474"/>
      <c r="I16" s="474"/>
      <c r="J16" s="474"/>
      <c r="K16" s="474"/>
      <c r="L16" s="475"/>
    </row>
    <row r="17" spans="1:12" x14ac:dyDescent="0.25">
      <c r="A17" s="152" t="s">
        <v>187</v>
      </c>
      <c r="B17" s="153"/>
      <c r="C17" s="153"/>
      <c r="D17" s="153"/>
      <c r="E17" s="151" t="s">
        <v>174</v>
      </c>
      <c r="F17" s="271"/>
      <c r="G17" s="473"/>
      <c r="H17" s="474"/>
      <c r="I17" s="474"/>
      <c r="J17" s="474"/>
      <c r="K17" s="474"/>
      <c r="L17" s="475"/>
    </row>
    <row r="18" spans="1:12" ht="12.75" customHeight="1" x14ac:dyDescent="0.25">
      <c r="A18" s="152" t="s">
        <v>188</v>
      </c>
      <c r="B18" s="153" t="s">
        <v>178</v>
      </c>
      <c r="C18" s="154"/>
      <c r="D18" s="153" t="s">
        <v>17</v>
      </c>
      <c r="E18" s="151" t="s">
        <v>174</v>
      </c>
      <c r="F18" s="271"/>
      <c r="G18" s="155" t="s">
        <v>179</v>
      </c>
      <c r="H18" s="164"/>
      <c r="I18" s="161" t="s">
        <v>44</v>
      </c>
      <c r="J18" s="162" t="s">
        <v>180</v>
      </c>
      <c r="K18" s="160"/>
      <c r="L18" s="163" t="s">
        <v>44</v>
      </c>
    </row>
    <row r="19" spans="1:12" x14ac:dyDescent="0.25">
      <c r="A19" s="462" t="s">
        <v>189</v>
      </c>
      <c r="B19" s="463"/>
      <c r="C19" s="463"/>
      <c r="D19" s="463"/>
      <c r="E19" s="151" t="s">
        <v>174</v>
      </c>
      <c r="F19" s="271"/>
      <c r="G19" s="454"/>
      <c r="H19" s="455"/>
      <c r="I19" s="455"/>
      <c r="J19" s="455"/>
      <c r="K19" s="455"/>
      <c r="L19" s="456"/>
    </row>
    <row r="20" spans="1:12" x14ac:dyDescent="0.25">
      <c r="A20" s="462" t="s">
        <v>190</v>
      </c>
      <c r="B20" s="463"/>
      <c r="C20" s="463"/>
      <c r="D20" s="463"/>
      <c r="E20" s="151" t="s">
        <v>174</v>
      </c>
      <c r="F20" s="271"/>
      <c r="G20" s="454"/>
      <c r="H20" s="455"/>
      <c r="I20" s="455"/>
      <c r="J20" s="455"/>
      <c r="K20" s="455"/>
      <c r="L20" s="456"/>
    </row>
    <row r="21" spans="1:12" x14ac:dyDescent="0.25">
      <c r="A21" s="462" t="s">
        <v>191</v>
      </c>
      <c r="B21" s="463"/>
      <c r="C21" s="463"/>
      <c r="D21" s="463"/>
      <c r="E21" s="151" t="s">
        <v>174</v>
      </c>
      <c r="F21" s="271"/>
      <c r="G21" s="454"/>
      <c r="H21" s="455"/>
      <c r="I21" s="455"/>
      <c r="J21" s="455"/>
      <c r="K21" s="455"/>
      <c r="L21" s="456"/>
    </row>
    <row r="22" spans="1:12" x14ac:dyDescent="0.25">
      <c r="A22" s="462" t="s">
        <v>192</v>
      </c>
      <c r="B22" s="463"/>
      <c r="C22" s="463"/>
      <c r="D22" s="463"/>
      <c r="E22" s="151" t="s">
        <v>174</v>
      </c>
      <c r="F22" s="271"/>
      <c r="G22" s="454"/>
      <c r="H22" s="455"/>
      <c r="I22" s="455"/>
      <c r="J22" s="455"/>
      <c r="K22" s="455"/>
      <c r="L22" s="456"/>
    </row>
    <row r="23" spans="1:12" x14ac:dyDescent="0.25">
      <c r="A23" s="462" t="s">
        <v>193</v>
      </c>
      <c r="B23" s="463"/>
      <c r="C23" s="463"/>
      <c r="D23" s="463"/>
      <c r="E23" s="151" t="s">
        <v>174</v>
      </c>
      <c r="F23" s="271"/>
      <c r="G23" s="454"/>
      <c r="H23" s="455"/>
      <c r="I23" s="455"/>
      <c r="J23" s="455"/>
      <c r="K23" s="455"/>
      <c r="L23" s="456"/>
    </row>
    <row r="24" spans="1:12" x14ac:dyDescent="0.25">
      <c r="A24" s="462" t="s">
        <v>194</v>
      </c>
      <c r="B24" s="463"/>
      <c r="C24" s="463"/>
      <c r="D24" s="463"/>
      <c r="E24" s="151" t="s">
        <v>174</v>
      </c>
      <c r="F24" s="271"/>
      <c r="G24" s="454"/>
      <c r="H24" s="455"/>
      <c r="I24" s="455"/>
      <c r="J24" s="455"/>
      <c r="K24" s="455"/>
      <c r="L24" s="456"/>
    </row>
    <row r="25" spans="1:12" x14ac:dyDescent="0.25">
      <c r="A25" s="462" t="s">
        <v>195</v>
      </c>
      <c r="B25" s="463"/>
      <c r="C25" s="463"/>
      <c r="D25" s="463"/>
      <c r="E25" s="151" t="s">
        <v>174</v>
      </c>
      <c r="F25" s="271"/>
      <c r="G25" s="454"/>
      <c r="H25" s="455"/>
      <c r="I25" s="455"/>
      <c r="J25" s="455"/>
      <c r="K25" s="455"/>
      <c r="L25" s="456"/>
    </row>
    <row r="26" spans="1:12" x14ac:dyDescent="0.25">
      <c r="A26" s="462" t="s">
        <v>196</v>
      </c>
      <c r="B26" s="463"/>
      <c r="C26" s="463"/>
      <c r="D26" s="463"/>
      <c r="E26" s="151" t="s">
        <v>174</v>
      </c>
      <c r="F26" s="271"/>
      <c r="G26" s="454"/>
      <c r="H26" s="455"/>
      <c r="I26" s="455"/>
      <c r="J26" s="455"/>
      <c r="K26" s="455"/>
      <c r="L26" s="456"/>
    </row>
    <row r="27" spans="1:12" ht="13.8" thickBot="1" x14ac:dyDescent="0.3">
      <c r="A27" s="449" t="s">
        <v>197</v>
      </c>
      <c r="B27" s="450"/>
      <c r="C27" s="450"/>
      <c r="D27" s="450"/>
      <c r="E27" s="151" t="s">
        <v>174</v>
      </c>
      <c r="F27" s="272"/>
      <c r="G27" s="457"/>
      <c r="H27" s="458"/>
      <c r="I27" s="458"/>
      <c r="J27" s="458"/>
      <c r="K27" s="458"/>
      <c r="L27" s="459"/>
    </row>
    <row r="28" spans="1:12" ht="13.8" thickBot="1" x14ac:dyDescent="0.3">
      <c r="A28" s="433" t="s">
        <v>198</v>
      </c>
      <c r="B28" s="434"/>
      <c r="C28" s="434"/>
      <c r="D28" s="434"/>
      <c r="E28" s="165" t="s">
        <v>199</v>
      </c>
      <c r="F28" s="273">
        <f>SUM(F4:F27)</f>
        <v>0</v>
      </c>
      <c r="G28" s="467"/>
      <c r="H28" s="468"/>
      <c r="I28" s="468"/>
      <c r="J28" s="468"/>
      <c r="K28" s="468"/>
      <c r="L28" s="469"/>
    </row>
    <row r="29" spans="1:12" x14ac:dyDescent="0.25">
      <c r="A29" s="447" t="s">
        <v>200</v>
      </c>
      <c r="B29" s="448"/>
      <c r="C29" s="448"/>
      <c r="D29" s="448"/>
      <c r="E29" s="151" t="s">
        <v>174</v>
      </c>
      <c r="F29" s="270"/>
      <c r="G29" s="470"/>
      <c r="H29" s="471"/>
      <c r="I29" s="471"/>
      <c r="J29" s="471"/>
      <c r="K29" s="471"/>
      <c r="L29" s="472"/>
    </row>
    <row r="30" spans="1:12" x14ac:dyDescent="0.25">
      <c r="A30" s="462" t="s">
        <v>201</v>
      </c>
      <c r="B30" s="463"/>
      <c r="C30" s="463"/>
      <c r="D30" s="463"/>
      <c r="E30" s="151" t="s">
        <v>174</v>
      </c>
      <c r="F30" s="271"/>
      <c r="G30" s="454"/>
      <c r="H30" s="455"/>
      <c r="I30" s="455"/>
      <c r="J30" s="455"/>
      <c r="K30" s="455"/>
      <c r="L30" s="456"/>
    </row>
    <row r="31" spans="1:12" ht="13.8" thickBot="1" x14ac:dyDescent="0.3">
      <c r="A31" s="449" t="s">
        <v>202</v>
      </c>
      <c r="B31" s="450"/>
      <c r="C31" s="450"/>
      <c r="D31" s="450"/>
      <c r="E31" s="151" t="s">
        <v>174</v>
      </c>
      <c r="F31" s="272"/>
      <c r="G31" s="454"/>
      <c r="H31" s="455"/>
      <c r="I31" s="455"/>
      <c r="J31" s="455"/>
      <c r="K31" s="455"/>
      <c r="L31" s="456"/>
    </row>
    <row r="32" spans="1:12" ht="13.5" customHeight="1" thickBot="1" x14ac:dyDescent="0.3">
      <c r="A32" s="433" t="s">
        <v>203</v>
      </c>
      <c r="B32" s="434"/>
      <c r="C32" s="434"/>
      <c r="D32" s="166"/>
      <c r="E32" s="165" t="s">
        <v>199</v>
      </c>
      <c r="F32" s="273">
        <f>F28+F29+F30+F31</f>
        <v>0</v>
      </c>
      <c r="G32" s="454"/>
      <c r="H32" s="455"/>
      <c r="I32" s="455"/>
      <c r="J32" s="455"/>
      <c r="K32" s="455"/>
      <c r="L32" s="456"/>
    </row>
    <row r="33" spans="1:12" x14ac:dyDescent="0.25">
      <c r="A33" s="447" t="s">
        <v>204</v>
      </c>
      <c r="B33" s="448"/>
      <c r="C33" s="448"/>
      <c r="D33" s="448"/>
      <c r="E33" s="151" t="s">
        <v>174</v>
      </c>
      <c r="F33" s="270"/>
      <c r="G33" s="454"/>
      <c r="H33" s="455"/>
      <c r="I33" s="455"/>
      <c r="J33" s="455"/>
      <c r="K33" s="455"/>
      <c r="L33" s="456"/>
    </row>
    <row r="34" spans="1:12" x14ac:dyDescent="0.25">
      <c r="A34" s="462" t="s">
        <v>205</v>
      </c>
      <c r="B34" s="463"/>
      <c r="C34" s="463"/>
      <c r="D34" s="463"/>
      <c r="E34" s="151" t="s">
        <v>174</v>
      </c>
      <c r="F34" s="271"/>
      <c r="G34" s="454"/>
      <c r="H34" s="455"/>
      <c r="I34" s="455"/>
      <c r="J34" s="455"/>
      <c r="K34" s="455"/>
      <c r="L34" s="456"/>
    </row>
    <row r="35" spans="1:12" x14ac:dyDescent="0.25">
      <c r="A35" s="462" t="s">
        <v>206</v>
      </c>
      <c r="B35" s="463"/>
      <c r="C35" s="463"/>
      <c r="D35" s="463"/>
      <c r="E35" s="151" t="s">
        <v>174</v>
      </c>
      <c r="F35" s="271"/>
      <c r="G35" s="454"/>
      <c r="H35" s="455"/>
      <c r="I35" s="455"/>
      <c r="J35" s="455"/>
      <c r="K35" s="455"/>
      <c r="L35" s="456"/>
    </row>
    <row r="36" spans="1:12" x14ac:dyDescent="0.25">
      <c r="A36" s="462" t="s">
        <v>207</v>
      </c>
      <c r="B36" s="463"/>
      <c r="C36" s="463"/>
      <c r="D36" s="463"/>
      <c r="E36" s="151" t="s">
        <v>174</v>
      </c>
      <c r="F36" s="271"/>
      <c r="G36" s="454"/>
      <c r="H36" s="455"/>
      <c r="I36" s="455"/>
      <c r="J36" s="455"/>
      <c r="K36" s="455"/>
      <c r="L36" s="456"/>
    </row>
    <row r="37" spans="1:12" x14ac:dyDescent="0.25">
      <c r="A37" s="462" t="s">
        <v>208</v>
      </c>
      <c r="B37" s="463"/>
      <c r="C37" s="463"/>
      <c r="D37" s="463"/>
      <c r="E37" s="151" t="s">
        <v>174</v>
      </c>
      <c r="F37" s="271"/>
      <c r="G37" s="464"/>
      <c r="H37" s="465"/>
      <c r="I37" s="465"/>
      <c r="J37" s="465"/>
      <c r="K37" s="465"/>
      <c r="L37" s="466"/>
    </row>
    <row r="38" spans="1:12" x14ac:dyDescent="0.25">
      <c r="A38" s="462" t="s">
        <v>209</v>
      </c>
      <c r="B38" s="463"/>
      <c r="C38" s="463"/>
      <c r="D38" s="463"/>
      <c r="E38" s="151" t="s">
        <v>174</v>
      </c>
      <c r="F38" s="271"/>
      <c r="G38" s="454"/>
      <c r="H38" s="455"/>
      <c r="I38" s="455"/>
      <c r="J38" s="455"/>
      <c r="K38" s="455"/>
      <c r="L38" s="456"/>
    </row>
    <row r="39" spans="1:12" x14ac:dyDescent="0.25">
      <c r="A39" s="451"/>
      <c r="B39" s="452"/>
      <c r="C39" s="452"/>
      <c r="D39" s="453"/>
      <c r="E39" s="151" t="s">
        <v>174</v>
      </c>
      <c r="F39" s="271"/>
      <c r="G39" s="454"/>
      <c r="H39" s="455"/>
      <c r="I39" s="455"/>
      <c r="J39" s="455"/>
      <c r="K39" s="455"/>
      <c r="L39" s="456"/>
    </row>
    <row r="40" spans="1:12" ht="13.8" thickBot="1" x14ac:dyDescent="0.3">
      <c r="A40" s="449" t="s">
        <v>210</v>
      </c>
      <c r="B40" s="450"/>
      <c r="C40" s="450"/>
      <c r="D40" s="450"/>
      <c r="E40" s="151" t="s">
        <v>174</v>
      </c>
      <c r="F40" s="272"/>
      <c r="G40" s="457"/>
      <c r="H40" s="458"/>
      <c r="I40" s="458"/>
      <c r="J40" s="458"/>
      <c r="K40" s="458"/>
      <c r="L40" s="459"/>
    </row>
    <row r="41" spans="1:12" ht="13.8" thickBot="1" x14ac:dyDescent="0.3">
      <c r="A41" s="433" t="s">
        <v>211</v>
      </c>
      <c r="B41" s="434"/>
      <c r="C41" s="434"/>
      <c r="D41" s="166"/>
      <c r="E41" s="165" t="s">
        <v>199</v>
      </c>
      <c r="F41" s="273">
        <f>F32+F33+F34+F35+F36+F37+F38+F39+F40</f>
        <v>0</v>
      </c>
      <c r="G41" s="460" t="s">
        <v>212</v>
      </c>
      <c r="H41" s="434"/>
      <c r="I41" s="434"/>
      <c r="J41" s="434"/>
      <c r="K41" s="434"/>
      <c r="L41" s="461"/>
    </row>
    <row r="42" spans="1:12" ht="13.8" thickBot="1" x14ac:dyDescent="0.3">
      <c r="A42" s="435" t="s">
        <v>213</v>
      </c>
      <c r="B42" s="436"/>
      <c r="C42" s="436"/>
      <c r="D42" s="436"/>
      <c r="E42" s="151" t="s">
        <v>174</v>
      </c>
      <c r="F42" s="274"/>
      <c r="G42" s="445"/>
      <c r="H42" s="446"/>
      <c r="I42" s="446"/>
      <c r="J42" s="446"/>
      <c r="K42" s="446"/>
      <c r="L42" s="167"/>
    </row>
    <row r="43" spans="1:12" ht="13.8" thickBot="1" x14ac:dyDescent="0.3">
      <c r="A43" s="433" t="s">
        <v>214</v>
      </c>
      <c r="B43" s="434"/>
      <c r="C43" s="166"/>
      <c r="D43" s="166"/>
      <c r="E43" s="165" t="s">
        <v>199</v>
      </c>
      <c r="F43" s="273">
        <f>SUM(F41:F42)</f>
        <v>0</v>
      </c>
      <c r="G43" s="168"/>
      <c r="H43" s="168"/>
      <c r="I43" s="168"/>
      <c r="J43" s="168"/>
      <c r="K43" s="168"/>
      <c r="L43" s="169"/>
    </row>
    <row r="44" spans="1:12" ht="13.8" thickBot="1" x14ac:dyDescent="0.3">
      <c r="A44" s="447" t="s">
        <v>215</v>
      </c>
      <c r="B44" s="448"/>
      <c r="C44" s="448"/>
      <c r="D44" s="448"/>
      <c r="E44" s="151" t="s">
        <v>174</v>
      </c>
      <c r="F44" s="274"/>
      <c r="G44" s="170"/>
      <c r="H44" s="170"/>
      <c r="I44" s="170"/>
      <c r="J44" s="170"/>
      <c r="K44" s="170"/>
      <c r="L44" s="171"/>
    </row>
    <row r="45" spans="1:12" ht="13.8" thickBot="1" x14ac:dyDescent="0.3">
      <c r="A45" s="449" t="s">
        <v>216</v>
      </c>
      <c r="B45" s="450"/>
      <c r="C45" s="450"/>
      <c r="D45" s="450"/>
      <c r="E45" s="151" t="s">
        <v>174</v>
      </c>
      <c r="F45" s="274"/>
      <c r="G45" s="172"/>
      <c r="H45" s="172"/>
      <c r="I45" s="172"/>
      <c r="J45" s="172"/>
      <c r="K45" s="172"/>
      <c r="L45" s="173"/>
    </row>
    <row r="46" spans="1:12" ht="13.8" thickBot="1" x14ac:dyDescent="0.3">
      <c r="A46" s="433" t="s">
        <v>217</v>
      </c>
      <c r="B46" s="434"/>
      <c r="C46" s="434"/>
      <c r="D46" s="166"/>
      <c r="E46" s="165" t="s">
        <v>199</v>
      </c>
      <c r="F46" s="273">
        <f>SUM(F43:F45)</f>
        <v>0</v>
      </c>
      <c r="G46" s="168"/>
      <c r="H46" s="168"/>
      <c r="I46" s="168"/>
      <c r="J46" s="168"/>
      <c r="K46" s="168"/>
      <c r="L46" s="169"/>
    </row>
    <row r="47" spans="1:12" ht="13.8" thickBot="1" x14ac:dyDescent="0.3">
      <c r="A47" s="435" t="s">
        <v>218</v>
      </c>
      <c r="B47" s="436"/>
      <c r="C47" s="436"/>
      <c r="D47" s="436"/>
      <c r="E47" s="151" t="s">
        <v>219</v>
      </c>
      <c r="F47" s="274"/>
      <c r="G47" s="174" t="s">
        <v>220</v>
      </c>
      <c r="H47" s="437" t="str">
        <f>IF(V44&gt;=0,"+","-")</f>
        <v>+</v>
      </c>
      <c r="I47" s="438"/>
      <c r="J47" s="175">
        <f>V44</f>
        <v>0</v>
      </c>
      <c r="K47" s="439"/>
      <c r="L47" s="440"/>
    </row>
    <row r="48" spans="1:12" ht="14.4" thickBot="1" x14ac:dyDescent="0.3">
      <c r="A48" s="441" t="s">
        <v>221</v>
      </c>
      <c r="B48" s="442"/>
      <c r="C48" s="176"/>
      <c r="D48" s="176"/>
      <c r="E48" s="177" t="s">
        <v>199</v>
      </c>
      <c r="F48" s="273">
        <f>(F46-F47)</f>
        <v>0</v>
      </c>
      <c r="G48" s="178" t="s">
        <v>220</v>
      </c>
      <c r="H48" s="437" t="str">
        <f>IF(V45&gt;=0,"+","-")</f>
        <v>+</v>
      </c>
      <c r="I48" s="438"/>
      <c r="J48" s="175">
        <f>V45</f>
        <v>0</v>
      </c>
      <c r="K48" s="443"/>
      <c r="L48" s="444"/>
    </row>
  </sheetData>
  <mergeCells count="72">
    <mergeCell ref="A3:D3"/>
    <mergeCell ref="G3:L3"/>
    <mergeCell ref="A4:D4"/>
    <mergeCell ref="G4:L4"/>
    <mergeCell ref="A5:D5"/>
    <mergeCell ref="G5:L5"/>
    <mergeCell ref="A6:D6"/>
    <mergeCell ref="G6:L6"/>
    <mergeCell ref="G8:L8"/>
    <mergeCell ref="G12:L12"/>
    <mergeCell ref="G14:L14"/>
    <mergeCell ref="G15:L15"/>
    <mergeCell ref="G16:L16"/>
    <mergeCell ref="G17:L17"/>
    <mergeCell ref="A19:D19"/>
    <mergeCell ref="G19:L19"/>
    <mergeCell ref="A20:D20"/>
    <mergeCell ref="G20:L20"/>
    <mergeCell ref="A21:D21"/>
    <mergeCell ref="G21:L21"/>
    <mergeCell ref="A22:D22"/>
    <mergeCell ref="G22:L22"/>
    <mergeCell ref="A23:D23"/>
    <mergeCell ref="G23:L23"/>
    <mergeCell ref="A26:D26"/>
    <mergeCell ref="G26:L26"/>
    <mergeCell ref="A27:D27"/>
    <mergeCell ref="G27:L27"/>
    <mergeCell ref="A24:D24"/>
    <mergeCell ref="G24:L24"/>
    <mergeCell ref="A25:D25"/>
    <mergeCell ref="G25:L25"/>
    <mergeCell ref="A28:D28"/>
    <mergeCell ref="G28:L28"/>
    <mergeCell ref="A29:D29"/>
    <mergeCell ref="G29:L29"/>
    <mergeCell ref="A30:D30"/>
    <mergeCell ref="G30:L30"/>
    <mergeCell ref="A31:D31"/>
    <mergeCell ref="G31:L31"/>
    <mergeCell ref="G32:L32"/>
    <mergeCell ref="A33:D33"/>
    <mergeCell ref="G33:L33"/>
    <mergeCell ref="A34:D34"/>
    <mergeCell ref="G34:L34"/>
    <mergeCell ref="A32:C32"/>
    <mergeCell ref="A35:D35"/>
    <mergeCell ref="G35:L35"/>
    <mergeCell ref="A36:D36"/>
    <mergeCell ref="G36:L36"/>
    <mergeCell ref="A37:D37"/>
    <mergeCell ref="G37:L37"/>
    <mergeCell ref="A38:D38"/>
    <mergeCell ref="G38:L38"/>
    <mergeCell ref="A39:D39"/>
    <mergeCell ref="G39:L39"/>
    <mergeCell ref="A40:D40"/>
    <mergeCell ref="G40:L40"/>
    <mergeCell ref="A41:C41"/>
    <mergeCell ref="G41:L41"/>
    <mergeCell ref="A42:D42"/>
    <mergeCell ref="G42:K42"/>
    <mergeCell ref="A43:B43"/>
    <mergeCell ref="A44:D44"/>
    <mergeCell ref="A45:D45"/>
    <mergeCell ref="A46:C46"/>
    <mergeCell ref="A47:D47"/>
    <mergeCell ref="H47:I47"/>
    <mergeCell ref="K47:L47"/>
    <mergeCell ref="A48:B48"/>
    <mergeCell ref="H48:I48"/>
    <mergeCell ref="K48:L48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6</xdr:col>
                    <xdr:colOff>30480</xdr:colOff>
                    <xdr:row>42</xdr:row>
                    <xdr:rowOff>91440</xdr:rowOff>
                  </from>
                  <to>
                    <xdr:col>9</xdr:col>
                    <xdr:colOff>655320</xdr:colOff>
                    <xdr:row>43</xdr:row>
                    <xdr:rowOff>129540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11</xdr:col>
                    <xdr:colOff>76200</xdr:colOff>
                    <xdr:row>39</xdr:row>
                    <xdr:rowOff>68580</xdr:rowOff>
                  </from>
                  <to>
                    <xdr:col>12</xdr:col>
                    <xdr:colOff>129540</xdr:colOff>
                    <xdr:row>40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6</xdr:col>
                    <xdr:colOff>30480</xdr:colOff>
                    <xdr:row>43</xdr:row>
                    <xdr:rowOff>91440</xdr:rowOff>
                  </from>
                  <to>
                    <xdr:col>9</xdr:col>
                    <xdr:colOff>655320</xdr:colOff>
                    <xdr:row>44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6</xdr:col>
                    <xdr:colOff>22860</xdr:colOff>
                    <xdr:row>41</xdr:row>
                    <xdr:rowOff>68580</xdr:rowOff>
                  </from>
                  <to>
                    <xdr:col>9</xdr:col>
                    <xdr:colOff>670560</xdr:colOff>
                    <xdr:row>42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6</vt:i4>
      </vt:variant>
    </vt:vector>
  </HeadingPairs>
  <TitlesOfParts>
    <vt:vector size="14" baseType="lpstr">
      <vt:lpstr>Titelblatt</vt:lpstr>
      <vt:lpstr>Tiere</vt:lpstr>
      <vt:lpstr>Schweine</vt:lpstr>
      <vt:lpstr>Debitoren</vt:lpstr>
      <vt:lpstr>Kreditoren</vt:lpstr>
      <vt:lpstr>Selbst. Vorräte</vt:lpstr>
      <vt:lpstr>Zugek. Vorräte</vt:lpstr>
      <vt:lpstr>Anbauplan</vt:lpstr>
      <vt:lpstr>Anbauplan!Druckbereich</vt:lpstr>
      <vt:lpstr>Debitoren!Druckbereich</vt:lpstr>
      <vt:lpstr>Kreditoren!Druckbereich</vt:lpstr>
      <vt:lpstr>Schweine!Druckbereich</vt:lpstr>
      <vt:lpstr>Tiere!Druckbereich</vt:lpstr>
      <vt:lpstr>Titelblatt!Druckbereich</vt:lpstr>
    </vt:vector>
  </TitlesOfParts>
  <Company>Mahrer Treuhand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Franziska Rueeger</dc:creator>
  <cp:lastModifiedBy>Franziska Rueeger</cp:lastModifiedBy>
  <cp:lastPrinted>2024-12-09T12:13:02Z</cp:lastPrinted>
  <dcterms:created xsi:type="dcterms:W3CDTF">2011-07-04T09:05:51Z</dcterms:created>
  <dcterms:modified xsi:type="dcterms:W3CDTF">2024-12-09T12:13:55Z</dcterms:modified>
</cp:coreProperties>
</file>